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問題" sheetId="1" r:id="rId1"/>
    <sheet name="解答" sheetId="2" r:id="rId2"/>
    <sheet name="練習" sheetId="3" r:id="rId3"/>
    <sheet name="計算シート" sheetId="4" r:id="rId4"/>
  </sheets>
  <definedNames>
    <definedName name="OLE_LINK14" localSheetId="1">'解答'!$F$6</definedName>
    <definedName name="_xlnm.Print_Area" localSheetId="1">'解答'!$A$1:$G$33</definedName>
    <definedName name="_xlnm.Print_Area" localSheetId="3">'計算シート'!$A$1:$G$29</definedName>
    <definedName name="_xlnm.Print_Area" localSheetId="0">'問題'!$A$1:$G$34</definedName>
    <definedName name="_xlnm.Print_Area" localSheetId="2">'練習'!$A$1:$G$34</definedName>
  </definedNames>
  <calcPr fullCalcOnLoad="1"/>
</workbook>
</file>

<file path=xl/sharedStrings.xml><?xml version="1.0" encoding="utf-8"?>
<sst xmlns="http://schemas.openxmlformats.org/spreadsheetml/2006/main" count="81" uniqueCount="64">
  <si>
    <t>回数</t>
  </si>
  <si>
    <t>平均</t>
  </si>
  <si>
    <t>信頼度は</t>
  </si>
  <si>
    <t>を用いて</t>
  </si>
  <si>
    <t>標本の個数 n は</t>
  </si>
  <si>
    <t>信頼度が</t>
  </si>
  <si>
    <t>重さ X</t>
  </si>
  <si>
    <t>である。</t>
  </si>
  <si>
    <t>信頼度</t>
  </si>
  <si>
    <t xml:space="preserve"> </t>
  </si>
  <si>
    <t xml:space="preserve">標本平均　　　は </t>
  </si>
  <si>
    <t>使います。下のボックスに値を入れれば、自動的に信頼区間が求まります。</t>
  </si>
  <si>
    <r>
      <t>%のとき、t</t>
    </r>
    <r>
      <rPr>
        <vertAlign val="subscript"/>
        <sz val="11"/>
        <rFont val="ＭＳ Ｐゴシック"/>
        <family val="3"/>
      </rPr>
      <t>n-1</t>
    </r>
    <r>
      <rPr>
        <sz val="11"/>
        <rFont val="ＭＳ Ｐゴシック"/>
        <family val="0"/>
      </rPr>
      <t>=</t>
    </r>
  </si>
  <si>
    <r>
      <t>標本分散 s</t>
    </r>
    <r>
      <rPr>
        <vertAlign val="superscript"/>
        <sz val="11"/>
        <rFont val="ＭＳ Ｐゴシック"/>
        <family val="3"/>
      </rPr>
      <t xml:space="preserve">2 </t>
    </r>
    <r>
      <rPr>
        <sz val="11"/>
        <rFont val="ＭＳ Ｐゴシック"/>
        <family val="0"/>
      </rPr>
      <t>は</t>
    </r>
  </si>
  <si>
    <t>信頼度 99 % の信頼区間は</t>
  </si>
  <si>
    <t>次のようになりました。このビンの内容量の平均は何ｇと言えるでしょうか。</t>
  </si>
  <si>
    <r>
      <t>標本分散 s</t>
    </r>
    <r>
      <rPr>
        <vertAlign val="superscript"/>
        <sz val="11"/>
        <rFont val="ＭＳ Ｐゴシック"/>
        <family val="3"/>
      </rPr>
      <t xml:space="preserve">2　 </t>
    </r>
    <r>
      <rPr>
        <sz val="11"/>
        <rFont val="ＭＳ Ｐゴシック"/>
        <family val="0"/>
      </rPr>
      <t>は</t>
    </r>
  </si>
  <si>
    <t>重さ-平均</t>
  </si>
  <si>
    <r>
      <t>(重さ-平均)</t>
    </r>
    <r>
      <rPr>
        <vertAlign val="superscript"/>
        <sz val="11"/>
        <rFont val="ＭＳ Ｐゴシック"/>
        <family val="3"/>
      </rPr>
      <t>2</t>
    </r>
  </si>
  <si>
    <r>
      <t xml:space="preserve">≦ </t>
    </r>
    <r>
      <rPr>
        <sz val="14"/>
        <rFont val="ＭＳ Ｐゴシック"/>
        <family val="3"/>
      </rPr>
      <t xml:space="preserve">m </t>
    </r>
    <r>
      <rPr>
        <sz val="11"/>
        <rFont val="ＭＳ Ｐゴシック"/>
        <family val="0"/>
      </rPr>
      <t>≦</t>
    </r>
  </si>
  <si>
    <t>となっています。これを用いて母平均を推定してみましょう。</t>
  </si>
  <si>
    <t>標本平均　 　は</t>
  </si>
  <si>
    <t>N社のオリーブオイル 800ｇ 入りのビン 9 本を選んで、重さを量ったところその値は</t>
  </si>
  <si>
    <t xml:space="preserve">、したがって、標本標準偏差 s = </t>
  </si>
  <si>
    <r>
      <t xml:space="preserve"> % のとき t</t>
    </r>
    <r>
      <rPr>
        <vertAlign val="subscript"/>
        <sz val="11"/>
        <rFont val="ＭＳ Ｐゴシック"/>
        <family val="3"/>
      </rPr>
      <t>N-1</t>
    </r>
    <r>
      <rPr>
        <sz val="11"/>
        <rFont val="ＭＳ Ｐゴシック"/>
        <family val="0"/>
      </rPr>
      <t>=</t>
    </r>
  </si>
  <si>
    <t>であるから</t>
  </si>
  <si>
    <t xml:space="preserve"> となります。</t>
  </si>
  <si>
    <r>
      <t>個なので</t>
    </r>
    <r>
      <rPr>
        <sz val="11"/>
        <rFont val="ＭＳ Ｐゴシック"/>
        <family val="0"/>
      </rPr>
      <t xml:space="preserve">自由度 </t>
    </r>
    <r>
      <rPr>
        <sz val="11"/>
        <rFont val="ＭＳ Ｐゴシック"/>
        <family val="0"/>
      </rPr>
      <t>n-1 は</t>
    </r>
  </si>
  <si>
    <t xml:space="preserve">  標本平均を    、標本標準偏差を s とすると、母平均 m の信頼区間は</t>
  </si>
  <si>
    <r>
      <t xml:space="preserve"> 自由度</t>
    </r>
    <r>
      <rPr>
        <sz val="11"/>
        <rFont val="ＭＳ Ｐゴシック"/>
        <family val="0"/>
      </rPr>
      <t>と呼ばれる数値 n-1 と、信頼度により決まる。</t>
    </r>
  </si>
  <si>
    <t xml:space="preserve">  例えば、自由度が</t>
  </si>
  <si>
    <t>のとき</t>
  </si>
  <si>
    <r>
      <t xml:space="preserve"> % なので、        t</t>
    </r>
    <r>
      <rPr>
        <vertAlign val="subscript"/>
        <sz val="11"/>
        <rFont val="ＭＳ Ｐゴシック"/>
        <family val="3"/>
      </rPr>
      <t>N-1</t>
    </r>
    <r>
      <rPr>
        <sz val="11"/>
        <rFont val="ＭＳ Ｐゴシック"/>
        <family val="0"/>
      </rPr>
      <t>=</t>
    </r>
  </si>
  <si>
    <t xml:space="preserve">、したがって、  標本標準偏差 s = </t>
  </si>
  <si>
    <t>全体の平均 m の信頼度</t>
  </si>
  <si>
    <t xml:space="preserve"> % の信頼区間は公式より</t>
  </si>
  <si>
    <t>練習問題</t>
  </si>
  <si>
    <t>問題の解答</t>
  </si>
  <si>
    <t xml:space="preserve"> 母平均の t推定による自動計算シート</t>
  </si>
  <si>
    <t>（t推定の公式）</t>
  </si>
  <si>
    <r>
      <t xml:space="preserve"> となる。ここで t</t>
    </r>
    <r>
      <rPr>
        <vertAlign val="subscript"/>
        <sz val="11"/>
        <rFont val="ＭＳ Ｐゴシック"/>
        <family val="3"/>
      </rPr>
      <t xml:space="preserve">n-1 </t>
    </r>
    <r>
      <rPr>
        <sz val="11"/>
        <rFont val="ＭＳ Ｐゴシック"/>
        <family val="0"/>
      </rPr>
      <t>は</t>
    </r>
    <r>
      <rPr>
        <b/>
        <sz val="11"/>
        <rFont val="ＭＳ Ｐゴシック"/>
        <family val="0"/>
      </rPr>
      <t xml:space="preserve"> t分布</t>
    </r>
    <r>
      <rPr>
        <sz val="11"/>
        <rFont val="ＭＳ Ｐゴシック"/>
        <family val="0"/>
      </rPr>
      <t>と呼ばれる確率分布によって決まる値であり、</t>
    </r>
  </si>
  <si>
    <t xml:space="preserve">  母標準偏差がわかっておらず、かつ標本の個数が30個以下のときは t推定を</t>
  </si>
  <si>
    <t xml:space="preserve"> 母平均の推定（ t推定）</t>
  </si>
  <si>
    <t>母分散はわからないので、t推定を利用します。</t>
  </si>
  <si>
    <t>（ヒント）母分散がわからないので、t推定を利用しましょう。</t>
  </si>
  <si>
    <t>問題</t>
  </si>
  <si>
    <t>X</t>
  </si>
  <si>
    <t>である。</t>
  </si>
  <si>
    <r>
      <t xml:space="preserve">≦ </t>
    </r>
    <r>
      <rPr>
        <sz val="14"/>
        <rFont val="ＭＳ Ｐゴシック"/>
        <family val="3"/>
      </rPr>
      <t xml:space="preserve">m </t>
    </r>
    <r>
      <rPr>
        <sz val="11"/>
        <rFont val="ＭＳ Ｐゴシック"/>
        <family val="0"/>
      </rPr>
      <t>≦</t>
    </r>
  </si>
  <si>
    <t>です。</t>
  </si>
  <si>
    <t>信頼度99%で推定してみてください。</t>
  </si>
  <si>
    <t>No.</t>
  </si>
  <si>
    <r>
      <t xml:space="preserve">≦  </t>
    </r>
    <r>
      <rPr>
        <sz val="14"/>
        <rFont val="ＭＳ Ｐゴシック"/>
        <family val="3"/>
      </rPr>
      <t xml:space="preserve">m  </t>
    </r>
    <r>
      <rPr>
        <sz val="11"/>
        <rFont val="ＭＳ Ｐゴシック"/>
        <family val="0"/>
      </rPr>
      <t>≦</t>
    </r>
  </si>
  <si>
    <t>なので、自由度 n-1は</t>
  </si>
  <si>
    <t>よって自由度 n-1 は</t>
  </si>
  <si>
    <t>である。</t>
  </si>
  <si>
    <t>である。</t>
  </si>
  <si>
    <t>である。</t>
  </si>
  <si>
    <t>である。</t>
  </si>
  <si>
    <t xml:space="preserve">よって標本標準偏差 s = </t>
  </si>
  <si>
    <r>
      <t xml:space="preserve"> % なので、  　   　　    t</t>
    </r>
    <r>
      <rPr>
        <vertAlign val="subscript"/>
        <sz val="11"/>
        <rFont val="ＭＳ Ｐゴシック"/>
        <family val="3"/>
      </rPr>
      <t>N-1</t>
    </r>
    <r>
      <rPr>
        <sz val="11"/>
        <rFont val="ＭＳ Ｐゴシック"/>
        <family val="0"/>
      </rPr>
      <t>=</t>
    </r>
  </si>
  <si>
    <t>X-平均</t>
  </si>
  <si>
    <r>
      <t>(X-平均)</t>
    </r>
    <r>
      <rPr>
        <vertAlign val="superscript"/>
        <sz val="11"/>
        <rFont val="ＭＳ Ｐゴシック"/>
        <family val="3"/>
      </rPr>
      <t>2</t>
    </r>
  </si>
  <si>
    <t>標本平均は</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</si>
</sst>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0.00000000_ "/>
    <numFmt numFmtId="181" formatCode="0.000000_ "/>
    <numFmt numFmtId="182" formatCode="0.00000_ "/>
    <numFmt numFmtId="183" formatCode="[$€-2]\ #,##0.00_);[Red]\([$€-2]\ #,##0.00\)"/>
    <numFmt numFmtId="184" formatCode="0.000_ "/>
    <numFmt numFmtId="185" formatCode="0.000000000000_ "/>
  </numFmts>
  <fonts count="13">
    <font>
      <sz val="11"/>
      <name val="ＭＳ Ｐゴシック"/>
      <family val="0"/>
    </font>
    <font>
      <sz val="6"/>
      <name val="ＭＳ Ｐゴシック"/>
      <family val="3"/>
    </font>
    <font>
      <vertAlign val="superscript"/>
      <sz val="11"/>
      <name val="ＭＳ Ｐゴシック"/>
      <family val="3"/>
    </font>
    <font>
      <sz val="12"/>
      <name val="ＭＳ Ｐゴシック"/>
      <family val="3"/>
    </font>
    <font>
      <vertAlign val="subscript"/>
      <sz val="11"/>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0"/>
    </font>
    <font>
      <sz val="14"/>
      <name val="ＭＳ Ｐゴシック"/>
      <family val="3"/>
    </font>
    <font>
      <b/>
      <sz val="14"/>
      <name val="ＭＳ Ｐゴシック"/>
      <family val="3"/>
    </font>
    <font>
      <sz val="10"/>
      <name val="ＭＳ Ｐゴシック"/>
      <family val="3"/>
    </font>
    <font>
      <b/>
      <sz val="10"/>
      <name val="ＭＳ Ｐゴシック"/>
      <family val="3"/>
    </font>
    <font>
      <sz val="9"/>
      <name val="ＭＳ Ｐゴシック"/>
      <family val="3"/>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14">
    <border>
      <left/>
      <right/>
      <top/>
      <bottom/>
      <diagonal/>
    </border>
    <border>
      <left style="thin"/>
      <right style="thin"/>
      <top style="thin"/>
      <bottom style="thin"/>
    </border>
    <border>
      <left style="medium"/>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62">
    <xf numFmtId="0" fontId="0" fillId="0" borderId="0" xfId="0" applyAlignment="1">
      <alignment/>
    </xf>
    <xf numFmtId="0" fontId="0" fillId="0" borderId="1" xfId="0" applyBorder="1" applyAlignment="1">
      <alignment horizontal="center"/>
    </xf>
    <xf numFmtId="0" fontId="0" fillId="0" borderId="1" xfId="0" applyBorder="1" applyAlignment="1">
      <alignment/>
    </xf>
    <xf numFmtId="0" fontId="0" fillId="0" borderId="0" xfId="0" applyBorder="1" applyAlignment="1">
      <alignment/>
    </xf>
    <xf numFmtId="0" fontId="0" fillId="2" borderId="2" xfId="0"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0" fillId="0" borderId="0" xfId="0" applyFill="1" applyAlignment="1">
      <alignment/>
    </xf>
    <xf numFmtId="0" fontId="0" fillId="0" borderId="0" xfId="0" applyFill="1" applyAlignment="1">
      <alignment horizontal="center"/>
    </xf>
    <xf numFmtId="181" fontId="0" fillId="0" borderId="0" xfId="0" applyNumberFormat="1" applyAlignment="1">
      <alignment/>
    </xf>
    <xf numFmtId="0" fontId="0" fillId="0" borderId="2" xfId="0" applyFill="1" applyBorder="1" applyAlignment="1">
      <alignment horizontal="center"/>
    </xf>
    <xf numFmtId="182" fontId="0" fillId="0" borderId="2" xfId="0" applyNumberFormat="1" applyFill="1" applyBorder="1" applyAlignment="1">
      <alignment/>
    </xf>
    <xf numFmtId="0" fontId="0" fillId="0" borderId="0" xfId="0" applyAlignment="1">
      <alignment horizontal="right"/>
    </xf>
    <xf numFmtId="0" fontId="0" fillId="0" borderId="3" xfId="0" applyBorder="1" applyAlignment="1">
      <alignment/>
    </xf>
    <xf numFmtId="0" fontId="0" fillId="0" borderId="4" xfId="0" applyBorder="1" applyAlignment="1">
      <alignment/>
    </xf>
    <xf numFmtId="0" fontId="9" fillId="0" borderId="0" xfId="0" applyFont="1" applyAlignment="1">
      <alignment/>
    </xf>
    <xf numFmtId="176" fontId="0" fillId="2" borderId="1" xfId="0" applyNumberFormat="1" applyFill="1" applyBorder="1" applyAlignment="1">
      <alignment/>
    </xf>
    <xf numFmtId="0" fontId="7"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7"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176" fontId="0" fillId="0" borderId="0" xfId="0" applyNumberFormat="1" applyBorder="1" applyAlignment="1">
      <alignment vertical="center"/>
    </xf>
    <xf numFmtId="0" fontId="0" fillId="0" borderId="0" xfId="0" applyAlignment="1">
      <alignment vertical="top"/>
    </xf>
    <xf numFmtId="0" fontId="0" fillId="3" borderId="1" xfId="0" applyFill="1" applyBorder="1" applyAlignment="1">
      <alignment horizontal="center"/>
    </xf>
    <xf numFmtId="0" fontId="0" fillId="3" borderId="1" xfId="0" applyFill="1" applyBorder="1" applyAlignment="1">
      <alignment horizontal="center" vertical="center"/>
    </xf>
    <xf numFmtId="0" fontId="7" fillId="0" borderId="0" xfId="0" applyFont="1" applyFill="1" applyAlignment="1">
      <alignment/>
    </xf>
    <xf numFmtId="181" fontId="0" fillId="0" borderId="2" xfId="0" applyNumberFormat="1" applyFill="1" applyBorder="1" applyAlignment="1">
      <alignment/>
    </xf>
    <xf numFmtId="0" fontId="0" fillId="0" borderId="2" xfId="0" applyNumberFormat="1" applyFill="1" applyBorder="1" applyAlignment="1">
      <alignment horizontal="center"/>
    </xf>
    <xf numFmtId="0" fontId="0" fillId="0" borderId="0" xfId="0" applyFill="1" applyBorder="1" applyAlignment="1">
      <alignment horizontal="left"/>
    </xf>
    <xf numFmtId="0" fontId="0" fillId="0" borderId="0" xfId="0" applyFill="1" applyAlignment="1">
      <alignment horizontal="left"/>
    </xf>
    <xf numFmtId="0" fontId="7" fillId="0" borderId="0" xfId="0" applyFont="1" applyBorder="1" applyAlignment="1">
      <alignment vertical="center"/>
    </xf>
    <xf numFmtId="0" fontId="0" fillId="4" borderId="1" xfId="0" applyFill="1" applyBorder="1" applyAlignment="1">
      <alignment horizontal="center" vertical="center"/>
    </xf>
    <xf numFmtId="0" fontId="3" fillId="4" borderId="1" xfId="0" applyFont="1" applyFill="1" applyBorder="1" applyAlignment="1">
      <alignment horizontal="center" vertical="center"/>
    </xf>
    <xf numFmtId="0" fontId="0" fillId="4" borderId="1" xfId="0" applyFill="1" applyBorder="1" applyAlignment="1">
      <alignment horizontal="center"/>
    </xf>
    <xf numFmtId="0" fontId="0" fillId="0" borderId="2" xfId="0" applyFill="1" applyBorder="1" applyAlignment="1">
      <alignment/>
    </xf>
    <xf numFmtId="0" fontId="0" fillId="0" borderId="11" xfId="0" applyBorder="1" applyAlignment="1">
      <alignment/>
    </xf>
    <xf numFmtId="0" fontId="9" fillId="0" borderId="0" xfId="0" applyFont="1" applyAlignment="1">
      <alignment horizontal="center"/>
    </xf>
    <xf numFmtId="0" fontId="0" fillId="2" borderId="1" xfId="0" applyFill="1" applyBorder="1" applyAlignment="1" applyProtection="1">
      <alignment/>
      <protection locked="0"/>
    </xf>
    <xf numFmtId="181" fontId="0" fillId="2" borderId="1" xfId="0" applyNumberFormat="1" applyFill="1" applyBorder="1" applyAlignment="1" applyProtection="1">
      <alignment/>
      <protection locked="0"/>
    </xf>
    <xf numFmtId="181" fontId="0" fillId="2" borderId="12" xfId="0" applyNumberFormat="1" applyFill="1" applyBorder="1" applyAlignment="1" applyProtection="1">
      <alignment/>
      <protection locked="0"/>
    </xf>
    <xf numFmtId="0" fontId="0" fillId="2" borderId="1" xfId="0" applyFill="1" applyBorder="1" applyAlignment="1" applyProtection="1">
      <alignment horizontal="center"/>
      <protection locked="0"/>
    </xf>
    <xf numFmtId="181" fontId="0" fillId="2" borderId="2" xfId="0" applyNumberFormat="1" applyFill="1" applyBorder="1" applyAlignment="1" applyProtection="1">
      <alignment/>
      <protection locked="0"/>
    </xf>
    <xf numFmtId="0" fontId="0" fillId="2" borderId="2" xfId="0" applyFill="1" applyBorder="1" applyAlignment="1" applyProtection="1">
      <alignment horizontal="center"/>
      <protection locked="0"/>
    </xf>
    <xf numFmtId="182" fontId="0" fillId="2" borderId="2" xfId="0" applyNumberFormat="1" applyFill="1" applyBorder="1" applyAlignment="1" applyProtection="1">
      <alignment horizontal="center"/>
      <protection locked="0"/>
    </xf>
    <xf numFmtId="176" fontId="0" fillId="2" borderId="2" xfId="0" applyNumberFormat="1" applyFill="1" applyBorder="1" applyAlignment="1" applyProtection="1">
      <alignment/>
      <protection locked="0"/>
    </xf>
    <xf numFmtId="176" fontId="0" fillId="2" borderId="2" xfId="0" applyNumberFormat="1" applyFill="1" applyBorder="1" applyAlignment="1" applyProtection="1">
      <alignment/>
      <protection locked="0"/>
    </xf>
    <xf numFmtId="176" fontId="0" fillId="0" borderId="2" xfId="0" applyNumberFormat="1" applyFill="1" applyBorder="1" applyAlignment="1">
      <alignment horizontal="center"/>
    </xf>
    <xf numFmtId="182" fontId="0" fillId="0" borderId="0" xfId="0" applyNumberFormat="1" applyFill="1" applyBorder="1" applyAlignment="1">
      <alignment horizontal="center"/>
    </xf>
    <xf numFmtId="184" fontId="0" fillId="2" borderId="1" xfId="0" applyNumberFormat="1" applyFill="1" applyBorder="1" applyAlignment="1" applyProtection="1">
      <alignment/>
      <protection locked="0"/>
    </xf>
    <xf numFmtId="176" fontId="0" fillId="2" borderId="1" xfId="0" applyNumberFormat="1" applyFill="1" applyBorder="1" applyAlignment="1" applyProtection="1">
      <alignment/>
      <protection locked="0"/>
    </xf>
    <xf numFmtId="0" fontId="0" fillId="0" borderId="11" xfId="0" applyBorder="1" applyAlignment="1" applyProtection="1">
      <alignment/>
      <protection locked="0"/>
    </xf>
    <xf numFmtId="184" fontId="0" fillId="2" borderId="2" xfId="0" applyNumberFormat="1" applyFill="1" applyBorder="1" applyAlignment="1" applyProtection="1">
      <alignment/>
      <protection locked="0"/>
    </xf>
    <xf numFmtId="184" fontId="0" fillId="0" borderId="2" xfId="0" applyNumberFormat="1" applyFill="1" applyBorder="1" applyAlignment="1">
      <alignment horizontal="center"/>
    </xf>
    <xf numFmtId="176" fontId="0" fillId="2" borderId="2" xfId="0" applyNumberFormat="1" applyFill="1" applyBorder="1" applyAlignment="1" applyProtection="1">
      <alignment horizontal="center"/>
      <protection locked="0"/>
    </xf>
    <xf numFmtId="0" fontId="0" fillId="0" borderId="0" xfId="0" applyAlignment="1">
      <alignment horizontal="left"/>
    </xf>
    <xf numFmtId="0" fontId="0" fillId="0" borderId="13" xfId="0" applyBorder="1" applyAlignment="1">
      <alignment horizontal="lef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 Id="rId3" Type="http://schemas.openxmlformats.org/officeDocument/2006/relationships/image" Target="../media/image6.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29</xdr:row>
      <xdr:rowOff>190500</xdr:rowOff>
    </xdr:from>
    <xdr:to>
      <xdr:col>6</xdr:col>
      <xdr:colOff>581025</xdr:colOff>
      <xdr:row>32</xdr:row>
      <xdr:rowOff>19050</xdr:rowOff>
    </xdr:to>
    <xdr:sp>
      <xdr:nvSpPr>
        <xdr:cNvPr id="1" name="TextBox 10"/>
        <xdr:cNvSpPr txBox="1">
          <a:spLocks noChangeArrowheads="1"/>
        </xdr:cNvSpPr>
      </xdr:nvSpPr>
      <xdr:spPr>
        <a:xfrm>
          <a:off x="66675" y="7429500"/>
          <a:ext cx="5372100" cy="419100"/>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1" i="0" u="none" baseline="0">
              <a:latin typeface="ＭＳ Ｐゴシック"/>
              <a:ea typeface="ＭＳ Ｐゴシック"/>
              <a:cs typeface="ＭＳ Ｐゴシック"/>
            </a:rPr>
            <a:t>（豆知識）</a:t>
          </a:r>
          <a:r>
            <a:rPr lang="en-US" cap="none" sz="1000" b="0" i="0" u="none" baseline="0">
              <a:latin typeface="ＭＳ Ｐゴシック"/>
              <a:ea typeface="ＭＳ Ｐゴシック"/>
              <a:cs typeface="ＭＳ Ｐゴシック"/>
            </a:rPr>
            <a:t>
 t分布は W・Sゴセットという人が発見しました。</a:t>
          </a:r>
          <a:r>
            <a:rPr lang="en-US" cap="none" sz="1000" b="1" i="0" u="none" baseline="0">
              <a:latin typeface="ＭＳ Ｐゴシック"/>
              <a:ea typeface="ＭＳ Ｐゴシック"/>
              <a:cs typeface="ＭＳ Ｐゴシック"/>
            </a:rPr>
            <a:t>スチューデントの t分布</a:t>
          </a:r>
          <a:r>
            <a:rPr lang="en-US" cap="none" sz="1000" b="0" i="0" u="none" baseline="0">
              <a:latin typeface="ＭＳ Ｐゴシック"/>
              <a:ea typeface="ＭＳ Ｐゴシック"/>
              <a:cs typeface="ＭＳ Ｐゴシック"/>
            </a:rPr>
            <a:t>とも呼ばれます。</a:t>
          </a:r>
        </a:p>
      </xdr:txBody>
    </xdr:sp>
    <xdr:clientData/>
  </xdr:twoCellAnchor>
  <xdr:twoCellAnchor editAs="oneCell">
    <xdr:from>
      <xdr:col>1</xdr:col>
      <xdr:colOff>247650</xdr:colOff>
      <xdr:row>17</xdr:row>
      <xdr:rowOff>19050</xdr:rowOff>
    </xdr:from>
    <xdr:to>
      <xdr:col>1</xdr:col>
      <xdr:colOff>390525</xdr:colOff>
      <xdr:row>17</xdr:row>
      <xdr:rowOff>180975</xdr:rowOff>
    </xdr:to>
    <xdr:pic>
      <xdr:nvPicPr>
        <xdr:cNvPr id="2" name="Picture 13"/>
        <xdr:cNvPicPr preferRelativeResize="1">
          <a:picLocks noChangeAspect="1"/>
        </xdr:cNvPicPr>
      </xdr:nvPicPr>
      <xdr:blipFill>
        <a:blip r:embed="rId1"/>
        <a:stretch>
          <a:fillRect/>
        </a:stretch>
      </xdr:blipFill>
      <xdr:spPr>
        <a:xfrm>
          <a:off x="876300" y="4286250"/>
          <a:ext cx="142875" cy="161925"/>
        </a:xfrm>
        <a:prstGeom prst="rect">
          <a:avLst/>
        </a:prstGeom>
        <a:noFill/>
        <a:ln w="9525" cmpd="sng">
          <a:noFill/>
        </a:ln>
      </xdr:spPr>
    </xdr:pic>
    <xdr:clientData/>
  </xdr:twoCellAnchor>
  <xdr:twoCellAnchor>
    <xdr:from>
      <xdr:col>2</xdr:col>
      <xdr:colOff>561975</xdr:colOff>
      <xdr:row>22</xdr:row>
      <xdr:rowOff>161925</xdr:rowOff>
    </xdr:from>
    <xdr:to>
      <xdr:col>4</xdr:col>
      <xdr:colOff>466725</xdr:colOff>
      <xdr:row>23</xdr:row>
      <xdr:rowOff>209550</xdr:rowOff>
    </xdr:to>
    <xdr:sp>
      <xdr:nvSpPr>
        <xdr:cNvPr id="3" name="AutoShape 15"/>
        <xdr:cNvSpPr>
          <a:spLocks/>
        </xdr:cNvSpPr>
      </xdr:nvSpPr>
      <xdr:spPr>
        <a:xfrm rot="10800000">
          <a:off x="2047875" y="5667375"/>
          <a:ext cx="1657350" cy="295275"/>
        </a:xfrm>
        <a:prstGeom prst="curved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23</xdr:row>
      <xdr:rowOff>219075</xdr:rowOff>
    </xdr:from>
    <xdr:to>
      <xdr:col>6</xdr:col>
      <xdr:colOff>438150</xdr:colOff>
      <xdr:row>25</xdr:row>
      <xdr:rowOff>9525</xdr:rowOff>
    </xdr:to>
    <xdr:sp>
      <xdr:nvSpPr>
        <xdr:cNvPr id="4" name="TextBox 16"/>
        <xdr:cNvSpPr txBox="1">
          <a:spLocks noChangeArrowheads="1"/>
        </xdr:cNvSpPr>
      </xdr:nvSpPr>
      <xdr:spPr>
        <a:xfrm>
          <a:off x="3371850" y="5972175"/>
          <a:ext cx="1924050" cy="285750"/>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0" i="0" u="none" baseline="0">
              <a:latin typeface="ＭＳ Ｐゴシック"/>
              <a:ea typeface="ＭＳ Ｐゴシック"/>
              <a:cs typeface="ＭＳ Ｐゴシック"/>
            </a:rPr>
            <a:t>この数値を変えてみましょう。</a:t>
          </a:r>
        </a:p>
      </xdr:txBody>
    </xdr:sp>
    <xdr:clientData/>
  </xdr:twoCellAnchor>
  <xdr:twoCellAnchor>
    <xdr:from>
      <xdr:col>0</xdr:col>
      <xdr:colOff>133350</xdr:colOff>
      <xdr:row>2</xdr:row>
      <xdr:rowOff>38100</xdr:rowOff>
    </xdr:from>
    <xdr:to>
      <xdr:col>6</xdr:col>
      <xdr:colOff>457200</xdr:colOff>
      <xdr:row>10</xdr:row>
      <xdr:rowOff>28575</xdr:rowOff>
    </xdr:to>
    <xdr:sp>
      <xdr:nvSpPr>
        <xdr:cNvPr id="5" name="TextBox 17"/>
        <xdr:cNvSpPr txBox="1">
          <a:spLocks noChangeArrowheads="1"/>
        </xdr:cNvSpPr>
      </xdr:nvSpPr>
      <xdr:spPr>
        <a:xfrm>
          <a:off x="133350" y="428625"/>
          <a:ext cx="5181600" cy="2038350"/>
        </a:xfrm>
        <a:prstGeom prst="rect">
          <a:avLst/>
        </a:prstGeom>
        <a:solidFill>
          <a:srgbClr val="FFFFFF"/>
        </a:solidFill>
        <a:ln w="9525" cmpd="sng">
          <a:noFill/>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  母平均の推定において、母標準偏差σはわかっているものとしましたが、実際にはわからないことのほうが多いのです。しかし標本の大きさ n が大きいとき(具体的には 30 以上）には、σの代わりに標本から求められる標準偏差（これを標本標準偏差という） s を用いても、さし支えないことがわかっています。(一般に、標本標準偏差は母標準偏差より小さくなる傾向にあります。）  
では母標準偏差σはわかっておらず、かつ標本数 n が小さいときはどうすればいいのでしょうか。実はこの場合は「 t推定」といわれる推定の方法を利用すればよいことがわかっています。しかし、t推定は高校数学のレベルを超える内容なので、ここでは結果を使うにとどめます。しかし考え方は母標準偏差がわかっているときとそれほど変わりないので、以下でやってみましょう。</a:t>
          </a:r>
        </a:p>
      </xdr:txBody>
    </xdr:sp>
    <xdr:clientData/>
  </xdr:twoCellAnchor>
  <xdr:twoCellAnchor>
    <xdr:from>
      <xdr:col>0</xdr:col>
      <xdr:colOff>133350</xdr:colOff>
      <xdr:row>11</xdr:row>
      <xdr:rowOff>47625</xdr:rowOff>
    </xdr:from>
    <xdr:to>
      <xdr:col>6</xdr:col>
      <xdr:colOff>647700</xdr:colOff>
      <xdr:row>15</xdr:row>
      <xdr:rowOff>0</xdr:rowOff>
    </xdr:to>
    <xdr:sp>
      <xdr:nvSpPr>
        <xdr:cNvPr id="6" name="TextBox 19"/>
        <xdr:cNvSpPr txBox="1">
          <a:spLocks noChangeArrowheads="1"/>
        </xdr:cNvSpPr>
      </xdr:nvSpPr>
      <xdr:spPr>
        <a:xfrm>
          <a:off x="133350" y="2714625"/>
          <a:ext cx="5372100" cy="1133475"/>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  化学の実験に必要なある溶液のpHの値を知るために、その溶液の pH を 5 回測定したところ、測定値は次のようになりました。
     7.86,     7.89,     7.84,     7.90,     7.82
 このpHの値を 99% の信頼度で推定してみましょう。</a:t>
          </a:r>
        </a:p>
      </xdr:txBody>
    </xdr:sp>
    <xdr:clientData/>
  </xdr:twoCellAnchor>
  <xdr:twoCellAnchor editAs="oneCell">
    <xdr:from>
      <xdr:col>1</xdr:col>
      <xdr:colOff>123825</xdr:colOff>
      <xdr:row>18</xdr:row>
      <xdr:rowOff>28575</xdr:rowOff>
    </xdr:from>
    <xdr:to>
      <xdr:col>4</xdr:col>
      <xdr:colOff>95250</xdr:colOff>
      <xdr:row>19</xdr:row>
      <xdr:rowOff>190500</xdr:rowOff>
    </xdr:to>
    <xdr:pic>
      <xdr:nvPicPr>
        <xdr:cNvPr id="7" name="Picture 20"/>
        <xdr:cNvPicPr preferRelativeResize="1">
          <a:picLocks noChangeAspect="1"/>
        </xdr:cNvPicPr>
      </xdr:nvPicPr>
      <xdr:blipFill>
        <a:blip r:embed="rId2"/>
        <a:stretch>
          <a:fillRect/>
        </a:stretch>
      </xdr:blipFill>
      <xdr:spPr>
        <a:xfrm>
          <a:off x="752475" y="4543425"/>
          <a:ext cx="258127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13</xdr:row>
      <xdr:rowOff>123825</xdr:rowOff>
    </xdr:from>
    <xdr:to>
      <xdr:col>6</xdr:col>
      <xdr:colOff>409575</xdr:colOff>
      <xdr:row>15</xdr:row>
      <xdr:rowOff>104775</xdr:rowOff>
    </xdr:to>
    <xdr:sp>
      <xdr:nvSpPr>
        <xdr:cNvPr id="1" name="AutoShape 2"/>
        <xdr:cNvSpPr>
          <a:spLocks/>
        </xdr:cNvSpPr>
      </xdr:nvSpPr>
      <xdr:spPr>
        <a:xfrm>
          <a:off x="3324225" y="3343275"/>
          <a:ext cx="1619250" cy="476250"/>
        </a:xfrm>
        <a:prstGeom prst="wedgeRectCallout">
          <a:avLst>
            <a:gd name="adj1" fmla="val -48824"/>
            <a:gd name="adj2" fmla="val 87999"/>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0" i="0" u="none" baseline="0">
              <a:latin typeface="ＭＳ Ｐゴシック"/>
              <a:ea typeface="ＭＳ Ｐゴシック"/>
              <a:cs typeface="ＭＳ Ｐゴシック"/>
            </a:rPr>
            <a:t>自由度とは (標本数) - 1のことです。</a:t>
          </a:r>
        </a:p>
      </xdr:txBody>
    </xdr:sp>
    <xdr:clientData/>
  </xdr:twoCellAnchor>
  <xdr:twoCellAnchor>
    <xdr:from>
      <xdr:col>1</xdr:col>
      <xdr:colOff>228600</xdr:colOff>
      <xdr:row>21</xdr:row>
      <xdr:rowOff>133350</xdr:rowOff>
    </xdr:from>
    <xdr:to>
      <xdr:col>6</xdr:col>
      <xdr:colOff>666750</xdr:colOff>
      <xdr:row>23</xdr:row>
      <xdr:rowOff>161925</xdr:rowOff>
    </xdr:to>
    <xdr:sp>
      <xdr:nvSpPr>
        <xdr:cNvPr id="2" name="TextBox 7"/>
        <xdr:cNvSpPr txBox="1">
          <a:spLocks noChangeArrowheads="1"/>
        </xdr:cNvSpPr>
      </xdr:nvSpPr>
      <xdr:spPr>
        <a:xfrm>
          <a:off x="933450" y="5086350"/>
          <a:ext cx="4267200" cy="638175"/>
        </a:xfrm>
        <a:prstGeom prst="rect">
          <a:avLst/>
        </a:prstGeom>
        <a:solidFill>
          <a:srgbClr val="FFFFFF"/>
        </a:solidFill>
        <a:ln w="9525" cmpd="sng">
          <a:solidFill>
            <a:srgbClr val="000000"/>
          </a:solidFill>
          <a:headEnd type="none"/>
          <a:tailEnd type="none"/>
        </a:ln>
      </xdr:spPr>
      <xdr:txBody>
        <a:bodyPr vertOverflow="clip" wrap="square" lIns="72000" tIns="46800" rIns="90000" bIns="46800"/>
        <a:p>
          <a:pPr algn="l">
            <a:defRPr/>
          </a:pPr>
          <a:r>
            <a:rPr lang="en-US" cap="none" sz="1000" b="0" i="0" u="none" baseline="0">
              <a:latin typeface="ＭＳ Ｐゴシック"/>
              <a:ea typeface="ＭＳ Ｐゴシック"/>
              <a:cs typeface="ＭＳ Ｐゴシック"/>
            </a:rPr>
            <a:t> 標本分散とは、抽出した標本から求めた分散のことです。すなわち</a:t>
          </a:r>
        </a:p>
      </xdr:txBody>
    </xdr:sp>
    <xdr:clientData/>
  </xdr:twoCellAnchor>
  <xdr:twoCellAnchor>
    <xdr:from>
      <xdr:col>0</xdr:col>
      <xdr:colOff>333375</xdr:colOff>
      <xdr:row>21</xdr:row>
      <xdr:rowOff>0</xdr:rowOff>
    </xdr:from>
    <xdr:to>
      <xdr:col>1</xdr:col>
      <xdr:colOff>219075</xdr:colOff>
      <xdr:row>22</xdr:row>
      <xdr:rowOff>0</xdr:rowOff>
    </xdr:to>
    <xdr:sp>
      <xdr:nvSpPr>
        <xdr:cNvPr id="3" name="Line 8"/>
        <xdr:cNvSpPr>
          <a:spLocks/>
        </xdr:cNvSpPr>
      </xdr:nvSpPr>
      <xdr:spPr>
        <a:xfrm flipH="1" flipV="1">
          <a:off x="333375" y="4953000"/>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29</xdr:row>
      <xdr:rowOff>161925</xdr:rowOff>
    </xdr:from>
    <xdr:to>
      <xdr:col>6</xdr:col>
      <xdr:colOff>714375</xdr:colOff>
      <xdr:row>32</xdr:row>
      <xdr:rowOff>142875</xdr:rowOff>
    </xdr:to>
    <xdr:sp>
      <xdr:nvSpPr>
        <xdr:cNvPr id="4" name="TextBox 9"/>
        <xdr:cNvSpPr txBox="1">
          <a:spLocks noChangeArrowheads="1"/>
        </xdr:cNvSpPr>
      </xdr:nvSpPr>
      <xdr:spPr>
        <a:xfrm>
          <a:off x="114300" y="7086600"/>
          <a:ext cx="5133975" cy="723900"/>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0" i="0" u="none" baseline="0">
              <a:latin typeface="ＭＳ Ｐゴシック"/>
              <a:ea typeface="ＭＳ Ｐゴシック"/>
              <a:cs typeface="ＭＳ Ｐゴシック"/>
            </a:rPr>
            <a:t>（注意：進んで学ばれる方へ）
標本分散を上の式の分母を ｎ-1 に変えたもので定義してある統計の本もあり、それぞれ一長一短があります。しかし、いずれの場合も、 t分布については同じ結論になっているはずです。</a:t>
          </a:r>
        </a:p>
      </xdr:txBody>
    </xdr:sp>
    <xdr:clientData/>
  </xdr:twoCellAnchor>
  <xdr:twoCellAnchor editAs="oneCell">
    <xdr:from>
      <xdr:col>1</xdr:col>
      <xdr:colOff>695325</xdr:colOff>
      <xdr:row>22</xdr:row>
      <xdr:rowOff>133350</xdr:rowOff>
    </xdr:from>
    <xdr:to>
      <xdr:col>4</xdr:col>
      <xdr:colOff>733425</xdr:colOff>
      <xdr:row>23</xdr:row>
      <xdr:rowOff>104775</xdr:rowOff>
    </xdr:to>
    <xdr:pic>
      <xdr:nvPicPr>
        <xdr:cNvPr id="5" name="Picture 10"/>
        <xdr:cNvPicPr preferRelativeResize="1">
          <a:picLocks noChangeAspect="1"/>
        </xdr:cNvPicPr>
      </xdr:nvPicPr>
      <xdr:blipFill>
        <a:blip r:embed="rId1"/>
        <a:stretch>
          <a:fillRect/>
        </a:stretch>
      </xdr:blipFill>
      <xdr:spPr>
        <a:xfrm>
          <a:off x="1400175" y="5334000"/>
          <a:ext cx="2409825" cy="333375"/>
        </a:xfrm>
        <a:prstGeom prst="rect">
          <a:avLst/>
        </a:prstGeom>
        <a:noFill/>
        <a:ln w="9525" cmpd="sng">
          <a:noFill/>
        </a:ln>
      </xdr:spPr>
    </xdr:pic>
    <xdr:clientData/>
  </xdr:twoCellAnchor>
  <xdr:twoCellAnchor>
    <xdr:from>
      <xdr:col>0</xdr:col>
      <xdr:colOff>76200</xdr:colOff>
      <xdr:row>1</xdr:row>
      <xdr:rowOff>28575</xdr:rowOff>
    </xdr:from>
    <xdr:to>
      <xdr:col>6</xdr:col>
      <xdr:colOff>866775</xdr:colOff>
      <xdr:row>5</xdr:row>
      <xdr:rowOff>161925</xdr:rowOff>
    </xdr:to>
    <xdr:sp>
      <xdr:nvSpPr>
        <xdr:cNvPr id="6" name="TextBox 11"/>
        <xdr:cNvSpPr txBox="1">
          <a:spLocks noChangeArrowheads="1"/>
        </xdr:cNvSpPr>
      </xdr:nvSpPr>
      <xdr:spPr>
        <a:xfrm>
          <a:off x="76200" y="276225"/>
          <a:ext cx="5324475" cy="1123950"/>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  化学の実験に必要なある溶液のpHの値を知るために、その溶液の pH を 5 回測定したところ、測定値は次のようになりました。
     7.86,     7.89,     7.84,     7.90,     7.82
 このpHの値を 99% の信頼度で推定してみましょう。</a:t>
          </a:r>
        </a:p>
      </xdr:txBody>
    </xdr:sp>
    <xdr:clientData/>
  </xdr:twoCellAnchor>
  <xdr:twoCellAnchor>
    <xdr:from>
      <xdr:col>4</xdr:col>
      <xdr:colOff>266700</xdr:colOff>
      <xdr:row>17</xdr:row>
      <xdr:rowOff>104775</xdr:rowOff>
    </xdr:from>
    <xdr:to>
      <xdr:col>6</xdr:col>
      <xdr:colOff>361950</xdr:colOff>
      <xdr:row>19</xdr:row>
      <xdr:rowOff>38100</xdr:rowOff>
    </xdr:to>
    <xdr:sp>
      <xdr:nvSpPr>
        <xdr:cNvPr id="7" name="AutoShape 12"/>
        <xdr:cNvSpPr>
          <a:spLocks/>
        </xdr:cNvSpPr>
      </xdr:nvSpPr>
      <xdr:spPr>
        <a:xfrm>
          <a:off x="3343275" y="4314825"/>
          <a:ext cx="1552575" cy="304800"/>
        </a:xfrm>
        <a:prstGeom prst="wedgeRectCallout">
          <a:avLst>
            <a:gd name="adj1" fmla="val 54296"/>
            <a:gd name="adj2" fmla="val 81250"/>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900" b="0" i="0" u="none" baseline="0">
              <a:latin typeface="ＭＳ Ｐゴシック"/>
              <a:ea typeface="ＭＳ Ｐゴシック"/>
              <a:cs typeface="ＭＳ Ｐゴシック"/>
            </a:rPr>
            <a:t>標本分散のルートです。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13</xdr:row>
      <xdr:rowOff>190500</xdr:rowOff>
    </xdr:from>
    <xdr:to>
      <xdr:col>6</xdr:col>
      <xdr:colOff>590550</xdr:colOff>
      <xdr:row>15</xdr:row>
      <xdr:rowOff>161925</xdr:rowOff>
    </xdr:to>
    <xdr:sp>
      <xdr:nvSpPr>
        <xdr:cNvPr id="1" name="AutoShape 6"/>
        <xdr:cNvSpPr>
          <a:spLocks/>
        </xdr:cNvSpPr>
      </xdr:nvSpPr>
      <xdr:spPr>
        <a:xfrm>
          <a:off x="3162300" y="3409950"/>
          <a:ext cx="2000250" cy="466725"/>
        </a:xfrm>
        <a:prstGeom prst="wedgeRectCallout">
          <a:avLst>
            <a:gd name="adj1" fmla="val -50000"/>
            <a:gd name="adj2" fmla="val -91268"/>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0" i="0" u="none" baseline="0">
              <a:latin typeface="ＭＳ Ｐゴシック"/>
              <a:ea typeface="ＭＳ Ｐゴシック"/>
              <a:cs typeface="ＭＳ Ｐゴシック"/>
            </a:rPr>
            <a:t>自由度とは(標本数)-1のことです。</a:t>
          </a:r>
        </a:p>
      </xdr:txBody>
    </xdr:sp>
    <xdr:clientData/>
  </xdr:twoCellAnchor>
  <xdr:twoCellAnchor>
    <xdr:from>
      <xdr:col>1</xdr:col>
      <xdr:colOff>552450</xdr:colOff>
      <xdr:row>17</xdr:row>
      <xdr:rowOff>66675</xdr:rowOff>
    </xdr:from>
    <xdr:to>
      <xdr:col>4</xdr:col>
      <xdr:colOff>457200</xdr:colOff>
      <xdr:row>18</xdr:row>
      <xdr:rowOff>114300</xdr:rowOff>
    </xdr:to>
    <xdr:sp>
      <xdr:nvSpPr>
        <xdr:cNvPr id="2" name="AutoShape 10"/>
        <xdr:cNvSpPr>
          <a:spLocks/>
        </xdr:cNvSpPr>
      </xdr:nvSpPr>
      <xdr:spPr>
        <a:xfrm>
          <a:off x="1238250" y="4276725"/>
          <a:ext cx="2200275" cy="295275"/>
        </a:xfrm>
        <a:prstGeom prst="wedgeRectCallout">
          <a:avLst>
            <a:gd name="adj1" fmla="val -53435"/>
            <a:gd name="adj2" fmla="val 91462"/>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0" i="0" u="none" baseline="0">
              <a:latin typeface="ＭＳ Ｐゴシック"/>
              <a:ea typeface="ＭＳ Ｐゴシック"/>
              <a:cs typeface="ＭＳ Ｐゴシック"/>
            </a:rPr>
            <a:t>90%, 95%, 99%のどれかを入力。</a:t>
          </a:r>
        </a:p>
      </xdr:txBody>
    </xdr:sp>
    <xdr:clientData/>
  </xdr:twoCellAnchor>
  <xdr:twoCellAnchor editAs="oneCell">
    <xdr:from>
      <xdr:col>1</xdr:col>
      <xdr:colOff>0</xdr:colOff>
      <xdr:row>14</xdr:row>
      <xdr:rowOff>47625</xdr:rowOff>
    </xdr:from>
    <xdr:to>
      <xdr:col>1</xdr:col>
      <xdr:colOff>142875</xdr:colOff>
      <xdr:row>14</xdr:row>
      <xdr:rowOff>209550</xdr:rowOff>
    </xdr:to>
    <xdr:pic>
      <xdr:nvPicPr>
        <xdr:cNvPr id="3" name="Picture 11"/>
        <xdr:cNvPicPr preferRelativeResize="1">
          <a:picLocks noChangeAspect="1"/>
        </xdr:cNvPicPr>
      </xdr:nvPicPr>
      <xdr:blipFill>
        <a:blip r:embed="rId1"/>
        <a:stretch>
          <a:fillRect/>
        </a:stretch>
      </xdr:blipFill>
      <xdr:spPr>
        <a:xfrm>
          <a:off x="685800" y="3514725"/>
          <a:ext cx="142875" cy="161925"/>
        </a:xfrm>
        <a:prstGeom prst="rect">
          <a:avLst/>
        </a:prstGeom>
        <a:noFill/>
        <a:ln w="9525" cmpd="sng">
          <a:noFill/>
        </a:ln>
      </xdr:spPr>
    </xdr:pic>
    <xdr:clientData/>
  </xdr:twoCellAnchor>
  <xdr:twoCellAnchor editAs="oneCell">
    <xdr:from>
      <xdr:col>1</xdr:col>
      <xdr:colOff>200025</xdr:colOff>
      <xdr:row>6</xdr:row>
      <xdr:rowOff>19050</xdr:rowOff>
    </xdr:from>
    <xdr:to>
      <xdr:col>1</xdr:col>
      <xdr:colOff>342900</xdr:colOff>
      <xdr:row>6</xdr:row>
      <xdr:rowOff>180975</xdr:rowOff>
    </xdr:to>
    <xdr:pic>
      <xdr:nvPicPr>
        <xdr:cNvPr id="4" name="Picture 15"/>
        <xdr:cNvPicPr preferRelativeResize="1">
          <a:picLocks noChangeAspect="1"/>
        </xdr:cNvPicPr>
      </xdr:nvPicPr>
      <xdr:blipFill>
        <a:blip r:embed="rId2"/>
        <a:stretch>
          <a:fillRect/>
        </a:stretch>
      </xdr:blipFill>
      <xdr:spPr>
        <a:xfrm>
          <a:off x="885825" y="1504950"/>
          <a:ext cx="142875" cy="161925"/>
        </a:xfrm>
        <a:prstGeom prst="rect">
          <a:avLst/>
        </a:prstGeom>
        <a:noFill/>
        <a:ln w="9525" cmpd="sng">
          <a:noFill/>
        </a:ln>
      </xdr:spPr>
    </xdr:pic>
    <xdr:clientData/>
  </xdr:twoCellAnchor>
  <xdr:twoCellAnchor editAs="oneCell">
    <xdr:from>
      <xdr:col>1</xdr:col>
      <xdr:colOff>76200</xdr:colOff>
      <xdr:row>7</xdr:row>
      <xdr:rowOff>38100</xdr:rowOff>
    </xdr:from>
    <xdr:to>
      <xdr:col>4</xdr:col>
      <xdr:colOff>361950</xdr:colOff>
      <xdr:row>8</xdr:row>
      <xdr:rowOff>200025</xdr:rowOff>
    </xdr:to>
    <xdr:pic>
      <xdr:nvPicPr>
        <xdr:cNvPr id="5" name="Picture 16"/>
        <xdr:cNvPicPr preferRelativeResize="1">
          <a:picLocks noChangeAspect="1"/>
        </xdr:cNvPicPr>
      </xdr:nvPicPr>
      <xdr:blipFill>
        <a:blip r:embed="rId3"/>
        <a:stretch>
          <a:fillRect/>
        </a:stretch>
      </xdr:blipFill>
      <xdr:spPr>
        <a:xfrm>
          <a:off x="762000" y="1771650"/>
          <a:ext cx="258127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29"/>
  <sheetViews>
    <sheetView showGridLines="0" tabSelected="1" workbookViewId="0" topLeftCell="A1">
      <selection activeCell="F1" sqref="F1"/>
    </sheetView>
  </sheetViews>
  <sheetFormatPr defaultColWidth="9.00390625" defaultRowHeight="13.5"/>
  <cols>
    <col min="1" max="1" width="8.25390625" style="0" customWidth="1"/>
    <col min="2" max="2" width="11.25390625" style="0" customWidth="1"/>
    <col min="3" max="3" width="11.75390625" style="0" customWidth="1"/>
    <col min="4" max="5" width="11.25390625" style="0" customWidth="1"/>
    <col min="6" max="6" width="10.00390625" style="0" customWidth="1"/>
  </cols>
  <sheetData>
    <row r="1" ht="17.25">
      <c r="A1" s="15" t="s">
        <v>42</v>
      </c>
    </row>
    <row r="3" ht="19.5" customHeight="1"/>
    <row r="4" ht="19.5" customHeight="1"/>
    <row r="5" ht="19.5" customHeight="1"/>
    <row r="6" ht="19.5" customHeight="1"/>
    <row r="7" ht="19.5" customHeight="1"/>
    <row r="8" ht="19.5" customHeight="1"/>
    <row r="9" ht="19.5" customHeight="1"/>
    <row r="10" ht="24.75" customHeight="1"/>
    <row r="11" ht="18" customHeight="1">
      <c r="A11" s="42" t="s">
        <v>45</v>
      </c>
    </row>
    <row r="12" spans="1:7" s="20" customFormat="1" ht="34.5" customHeight="1">
      <c r="A12" s="22"/>
      <c r="B12" s="22"/>
      <c r="C12" s="22"/>
      <c r="D12" s="22"/>
      <c r="E12" s="22"/>
      <c r="F12" s="22"/>
      <c r="G12" s="22"/>
    </row>
    <row r="13" spans="1:7" s="20" customFormat="1" ht="19.5" customHeight="1">
      <c r="A13" s="22"/>
      <c r="B13" s="22"/>
      <c r="C13" s="22"/>
      <c r="D13" s="22"/>
      <c r="E13" s="22"/>
      <c r="F13" s="22"/>
      <c r="G13" s="22"/>
    </row>
    <row r="14" spans="1:7" s="20" customFormat="1" ht="19.5" customHeight="1">
      <c r="A14" s="27"/>
      <c r="B14" s="27"/>
      <c r="C14" s="27"/>
      <c r="D14" s="27"/>
      <c r="E14" s="27"/>
      <c r="F14" s="22"/>
      <c r="G14" s="22"/>
    </row>
    <row r="15" spans="1:7" s="20" customFormat="1" ht="19.5" customHeight="1">
      <c r="A15" s="22"/>
      <c r="B15" s="22"/>
      <c r="C15" s="22"/>
      <c r="D15" s="22"/>
      <c r="E15" s="22"/>
      <c r="F15" s="22"/>
      <c r="G15" s="22"/>
    </row>
    <row r="16" ht="13.5">
      <c r="F16" t="s">
        <v>9</v>
      </c>
    </row>
    <row r="17" spans="1:7" s="20" customFormat="1" ht="19.5" customHeight="1">
      <c r="A17" s="17" t="s">
        <v>39</v>
      </c>
      <c r="B17" s="18"/>
      <c r="C17" s="18"/>
      <c r="D17" s="18"/>
      <c r="E17" s="18"/>
      <c r="F17" s="18"/>
      <c r="G17" s="19"/>
    </row>
    <row r="18" spans="1:7" s="20" customFormat="1" ht="19.5" customHeight="1">
      <c r="A18" s="21" t="s">
        <v>28</v>
      </c>
      <c r="B18" s="22"/>
      <c r="C18" s="22"/>
      <c r="D18" s="22"/>
      <c r="E18" s="22"/>
      <c r="F18" s="22"/>
      <c r="G18" s="23"/>
    </row>
    <row r="19" spans="1:7" ht="19.5" customHeight="1">
      <c r="A19" s="13"/>
      <c r="B19" s="3"/>
      <c r="C19" s="3"/>
      <c r="D19" s="3"/>
      <c r="E19" s="3"/>
      <c r="F19" s="3"/>
      <c r="G19" s="14"/>
    </row>
    <row r="20" spans="1:7" ht="19.5" customHeight="1">
      <c r="A20" s="13"/>
      <c r="B20" s="3"/>
      <c r="C20" s="3"/>
      <c r="D20" s="3"/>
      <c r="E20" s="3"/>
      <c r="F20" s="3"/>
      <c r="G20" s="14"/>
    </row>
    <row r="21" spans="1:7" s="20" customFormat="1" ht="19.5" customHeight="1">
      <c r="A21" s="21" t="s">
        <v>40</v>
      </c>
      <c r="B21" s="22"/>
      <c r="C21" s="22"/>
      <c r="D21" s="22"/>
      <c r="E21" s="22"/>
      <c r="F21" s="22"/>
      <c r="G21" s="23"/>
    </row>
    <row r="22" spans="1:7" s="20" customFormat="1" ht="19.5" customHeight="1">
      <c r="A22" s="24" t="s">
        <v>29</v>
      </c>
      <c r="B22" s="25"/>
      <c r="C22" s="25"/>
      <c r="D22" s="25"/>
      <c r="E22" s="25"/>
      <c r="F22" s="25"/>
      <c r="G22" s="26"/>
    </row>
    <row r="23" spans="1:7" s="20" customFormat="1" ht="19.5" customHeight="1">
      <c r="A23" s="36"/>
      <c r="B23" s="22"/>
      <c r="C23" s="22"/>
      <c r="D23" s="22"/>
      <c r="E23" s="22"/>
      <c r="F23" s="22"/>
      <c r="G23" s="22"/>
    </row>
    <row r="24" ht="19.5" customHeight="1" thickBot="1">
      <c r="B24" s="6"/>
    </row>
    <row r="25" spans="1:5" ht="19.5" customHeight="1" thickBot="1">
      <c r="A25" s="60" t="s">
        <v>30</v>
      </c>
      <c r="B25" s="61"/>
      <c r="C25" s="4">
        <v>4</v>
      </c>
      <c r="D25" t="s">
        <v>31</v>
      </c>
      <c r="E25" s="28"/>
    </row>
    <row r="26" spans="1:4" ht="19.5" customHeight="1">
      <c r="A26" s="12" t="s">
        <v>5</v>
      </c>
      <c r="B26" s="1">
        <v>90</v>
      </c>
      <c r="C26" s="7" t="s">
        <v>12</v>
      </c>
      <c r="D26" s="16">
        <f>TINV((100-B26)/100,$C$25)</f>
        <v>2.131846486008726</v>
      </c>
    </row>
    <row r="27" spans="1:4" ht="19.5" customHeight="1">
      <c r="A27" s="12" t="s">
        <v>5</v>
      </c>
      <c r="B27" s="1">
        <v>95</v>
      </c>
      <c r="C27" s="7" t="s">
        <v>12</v>
      </c>
      <c r="D27" s="16">
        <f>TINV((100-B27)/100,$C$25)</f>
        <v>2.776450855890289</v>
      </c>
    </row>
    <row r="28" spans="1:4" ht="19.5" customHeight="1">
      <c r="A28" s="12" t="s">
        <v>5</v>
      </c>
      <c r="B28" s="1">
        <v>99</v>
      </c>
      <c r="C28" s="7" t="s">
        <v>12</v>
      </c>
      <c r="D28" s="16">
        <f>TINV((100-B28)/100,$C$25)</f>
        <v>4.604080459102988</v>
      </c>
    </row>
    <row r="29" ht="19.5" customHeight="1">
      <c r="A29" t="s">
        <v>20</v>
      </c>
    </row>
    <row r="30" ht="19.5" customHeight="1"/>
    <row r="35" ht="9.75" customHeight="1"/>
  </sheetData>
  <sheetProtection objects="1"/>
  <mergeCells count="1">
    <mergeCell ref="A25:B25"/>
  </mergeCells>
  <printOptions horizontalCentered="1"/>
  <pageMargins left="0.7874015748031497" right="0.7874015748031497" top="0.984251968503937" bottom="0.984251968503937" header="0.5118110236220472" footer="0.5118110236220472"/>
  <pageSetup horizontalDpi="300" verticalDpi="300" orientation="portrait" paperSize="9" scale="115" r:id="rId2"/>
  <drawing r:id="rId1"/>
</worksheet>
</file>

<file path=xl/worksheets/sheet2.xml><?xml version="1.0" encoding="utf-8"?>
<worksheet xmlns="http://schemas.openxmlformats.org/spreadsheetml/2006/main" xmlns:r="http://schemas.openxmlformats.org/officeDocument/2006/relationships">
  <dimension ref="A1:I28"/>
  <sheetViews>
    <sheetView workbookViewId="0" topLeftCell="A1">
      <selection activeCell="H1" sqref="H1"/>
    </sheetView>
  </sheetViews>
  <sheetFormatPr defaultColWidth="9.00390625" defaultRowHeight="13.5"/>
  <cols>
    <col min="1" max="1" width="9.25390625" style="0" bestFit="1" customWidth="1"/>
    <col min="2" max="2" width="9.375" style="0" bestFit="1" customWidth="1"/>
    <col min="3" max="3" width="11.00390625" style="0" bestFit="1" customWidth="1"/>
    <col min="4" max="4" width="10.75390625" style="0" bestFit="1" customWidth="1"/>
    <col min="5" max="5" width="11.50390625" style="0" customWidth="1"/>
    <col min="6" max="6" width="7.625" style="0" customWidth="1"/>
    <col min="7" max="7" width="12.00390625" style="0" customWidth="1"/>
    <col min="9" max="9" width="9.50390625" style="0" bestFit="1" customWidth="1"/>
  </cols>
  <sheetData>
    <row r="1" ht="19.5" customHeight="1">
      <c r="A1" s="15" t="s">
        <v>37</v>
      </c>
    </row>
    <row r="2" spans="1:7" s="20" customFormat="1" ht="19.5" customHeight="1">
      <c r="A2" s="22"/>
      <c r="B2" s="22"/>
      <c r="C2" s="22"/>
      <c r="D2" s="22"/>
      <c r="E2" s="22"/>
      <c r="F2" s="22"/>
      <c r="G2" s="22"/>
    </row>
    <row r="3" spans="1:7" s="20" customFormat="1" ht="19.5" customHeight="1">
      <c r="A3" s="22"/>
      <c r="B3" s="22"/>
      <c r="C3" s="22"/>
      <c r="D3" s="22"/>
      <c r="E3" s="22"/>
      <c r="F3" s="22"/>
      <c r="G3" s="22"/>
    </row>
    <row r="4" spans="1:7" s="20" customFormat="1" ht="19.5" customHeight="1">
      <c r="A4" s="27"/>
      <c r="B4" s="27"/>
      <c r="C4" s="27"/>
      <c r="D4" s="27"/>
      <c r="E4" s="27"/>
      <c r="F4" s="22"/>
      <c r="G4" s="22"/>
    </row>
    <row r="5" spans="1:7" s="20" customFormat="1" ht="19.5" customHeight="1">
      <c r="A5" s="22"/>
      <c r="B5" s="22"/>
      <c r="C5" s="22"/>
      <c r="D5" s="22"/>
      <c r="E5" s="22"/>
      <c r="F5" s="22"/>
      <c r="G5" s="22"/>
    </row>
    <row r="6" ht="19.5" customHeight="1"/>
    <row r="7" spans="1:4" ht="19.5" customHeight="1">
      <c r="A7" s="37" t="s">
        <v>0</v>
      </c>
      <c r="B7" s="38" t="s">
        <v>46</v>
      </c>
      <c r="C7" s="37" t="s">
        <v>61</v>
      </c>
      <c r="D7" s="37" t="s">
        <v>62</v>
      </c>
    </row>
    <row r="8" spans="1:7" ht="19.5" customHeight="1">
      <c r="A8" s="39">
        <v>1</v>
      </c>
      <c r="B8" s="1">
        <v>7.86</v>
      </c>
      <c r="C8" s="43"/>
      <c r="D8" s="44"/>
      <c r="G8" s="9"/>
    </row>
    <row r="9" spans="1:4" ht="19.5" customHeight="1">
      <c r="A9" s="39">
        <v>2</v>
      </c>
      <c r="B9" s="1">
        <v>7.89</v>
      </c>
      <c r="C9" s="43"/>
      <c r="D9" s="44"/>
    </row>
    <row r="10" spans="1:9" ht="19.5" customHeight="1">
      <c r="A10" s="39">
        <v>3</v>
      </c>
      <c r="B10" s="1">
        <v>7.84</v>
      </c>
      <c r="C10" s="43"/>
      <c r="D10" s="44"/>
      <c r="I10" s="9"/>
    </row>
    <row r="11" spans="1:4" ht="19.5" customHeight="1">
      <c r="A11" s="39">
        <v>4</v>
      </c>
      <c r="B11" s="1">
        <v>7.9</v>
      </c>
      <c r="C11" s="43"/>
      <c r="D11" s="44"/>
    </row>
    <row r="12" spans="1:4" ht="19.5" customHeight="1" thickBot="1">
      <c r="A12" s="39">
        <v>5</v>
      </c>
      <c r="B12" s="1">
        <v>7.82</v>
      </c>
      <c r="C12" s="43"/>
      <c r="D12" s="45"/>
    </row>
    <row r="13" spans="1:4" ht="19.5" customHeight="1" thickBot="1">
      <c r="A13" s="39" t="s">
        <v>1</v>
      </c>
      <c r="B13" s="46"/>
      <c r="C13" s="41"/>
      <c r="D13" s="47"/>
    </row>
    <row r="14" ht="19.5" customHeight="1"/>
    <row r="15" spans="1:8" ht="19.5" customHeight="1">
      <c r="A15" s="3" t="s">
        <v>43</v>
      </c>
      <c r="B15" s="3"/>
      <c r="C15" s="3"/>
      <c r="D15" s="3"/>
      <c r="E15" s="3"/>
      <c r="F15" s="3"/>
      <c r="G15" s="3"/>
      <c r="H15" s="3"/>
    </row>
    <row r="16" ht="19.5" customHeight="1" thickBot="1"/>
    <row r="17" spans="1:7" ht="19.5" customHeight="1" thickBot="1">
      <c r="A17" t="s">
        <v>4</v>
      </c>
      <c r="C17" s="48"/>
      <c r="D17" t="s">
        <v>53</v>
      </c>
      <c r="F17" s="10">
        <f>IF(C17=0,"",C17-1)</f>
      </c>
      <c r="G17" t="s">
        <v>47</v>
      </c>
    </row>
    <row r="18" ht="9.75" customHeight="1" thickBot="1"/>
    <row r="19" spans="1:3" ht="19.5" customHeight="1" thickBot="1">
      <c r="A19" t="s">
        <v>63</v>
      </c>
      <c r="C19" s="48"/>
    </row>
    <row r="20" ht="9.75" customHeight="1" thickBot="1"/>
    <row r="21" spans="1:7" ht="19.5" customHeight="1" thickBot="1">
      <c r="A21" t="s">
        <v>13</v>
      </c>
      <c r="C21" s="47"/>
      <c r="D21" t="s">
        <v>33</v>
      </c>
      <c r="G21" s="49"/>
    </row>
    <row r="22" ht="19.5" customHeight="1"/>
    <row r="23" ht="28.5" customHeight="1"/>
    <row r="24" ht="19.5" customHeight="1" thickBot="1"/>
    <row r="25" spans="1:6" ht="19.5" customHeight="1" thickBot="1">
      <c r="A25" t="s">
        <v>2</v>
      </c>
      <c r="B25" s="48"/>
      <c r="C25" t="s">
        <v>32</v>
      </c>
      <c r="E25" s="52">
        <f>IF(B25="","",IF(F17="","",TINV((100-B25)/100,F17)))</f>
      </c>
      <c r="F25" t="s">
        <v>3</v>
      </c>
    </row>
    <row r="26" ht="9.75" customHeight="1"/>
    <row r="27" ht="19.5" customHeight="1" thickBot="1">
      <c r="A27" t="s">
        <v>14</v>
      </c>
    </row>
    <row r="28" spans="3:6" ht="19.5" customHeight="1" thickBot="1">
      <c r="C28" s="50"/>
      <c r="D28" s="5" t="s">
        <v>48</v>
      </c>
      <c r="E28" s="51"/>
      <c r="F28" s="5" t="s">
        <v>49</v>
      </c>
    </row>
    <row r="29" ht="19.5" customHeight="1"/>
    <row r="30" ht="19.5" customHeight="1"/>
    <row r="31" ht="19.5" customHeight="1"/>
    <row r="32" ht="19.5" customHeight="1"/>
    <row r="33" ht="19.5" customHeight="1"/>
    <row r="34" ht="19.5" customHeight="1"/>
    <row r="35" ht="19.5" customHeight="1"/>
    <row r="36" ht="19.5" customHeight="1"/>
    <row r="37" ht="19.5" customHeight="1"/>
  </sheetData>
  <sheetProtection sheet="1" objects="1" scenarios="1"/>
  <printOptions horizontalCentered="1"/>
  <pageMargins left="0.7874015748031497" right="0.7874015748031497" top="0.9" bottom="0.91" header="0.5118110236220472" footer="0.5118110236220472"/>
  <pageSetup horizontalDpi="300" verticalDpi="300" orientation="portrait" paperSize="9" scale="115" r:id="rId4"/>
  <drawing r:id="rId3"/>
  <legacyDrawing r:id="rId2"/>
  <oleObjects>
    <oleObject progId="Equation.3" shapeId="136311" r:id="rId1"/>
  </oleObjects>
</worksheet>
</file>

<file path=xl/worksheets/sheet3.xml><?xml version="1.0" encoding="utf-8"?>
<worksheet xmlns="http://schemas.openxmlformats.org/spreadsheetml/2006/main" xmlns:r="http://schemas.openxmlformats.org/officeDocument/2006/relationships">
  <dimension ref="A1:G34"/>
  <sheetViews>
    <sheetView workbookViewId="0" topLeftCell="A4">
      <selection activeCell="E26" sqref="E26"/>
    </sheetView>
  </sheetViews>
  <sheetFormatPr defaultColWidth="9.00390625" defaultRowHeight="13.5"/>
  <cols>
    <col min="1" max="1" width="9.125" style="0" bestFit="1" customWidth="1"/>
    <col min="2" max="2" width="12.875" style="0" customWidth="1"/>
    <col min="3" max="3" width="10.875" style="0" customWidth="1"/>
    <col min="4" max="4" width="13.50390625" style="0" customWidth="1"/>
    <col min="5" max="5" width="7.375" style="0" customWidth="1"/>
    <col min="6" max="6" width="5.25390625" style="0" customWidth="1"/>
    <col min="7" max="7" width="9.75390625" style="0" bestFit="1" customWidth="1"/>
  </cols>
  <sheetData>
    <row r="1" ht="19.5" customHeight="1">
      <c r="A1" s="15" t="s">
        <v>36</v>
      </c>
    </row>
    <row r="2" ht="19.5" customHeight="1">
      <c r="A2" t="s">
        <v>22</v>
      </c>
    </row>
    <row r="3" ht="19.5" customHeight="1">
      <c r="A3" t="s">
        <v>15</v>
      </c>
    </row>
    <row r="4" ht="19.5" customHeight="1">
      <c r="A4" t="s">
        <v>50</v>
      </c>
    </row>
    <row r="5" ht="19.5" customHeight="1"/>
    <row r="6" spans="1:4" ht="19.5" customHeight="1">
      <c r="A6" s="30" t="s">
        <v>51</v>
      </c>
      <c r="B6" s="30" t="s">
        <v>6</v>
      </c>
      <c r="C6" s="30" t="s">
        <v>17</v>
      </c>
      <c r="D6" s="30" t="s">
        <v>18</v>
      </c>
    </row>
    <row r="7" spans="1:4" ht="19.5" customHeight="1">
      <c r="A7" s="29">
        <v>1</v>
      </c>
      <c r="B7" s="2">
        <v>807</v>
      </c>
      <c r="C7" s="54"/>
      <c r="D7" s="54"/>
    </row>
    <row r="8" spans="1:4" ht="19.5" customHeight="1">
      <c r="A8" s="29">
        <v>2</v>
      </c>
      <c r="B8" s="2">
        <v>811</v>
      </c>
      <c r="C8" s="54"/>
      <c r="D8" s="54"/>
    </row>
    <row r="9" spans="1:4" ht="19.5" customHeight="1">
      <c r="A9" s="29">
        <v>3</v>
      </c>
      <c r="B9" s="2">
        <v>804</v>
      </c>
      <c r="C9" s="54"/>
      <c r="D9" s="54"/>
    </row>
    <row r="10" spans="1:4" ht="19.5" customHeight="1">
      <c r="A10" s="29">
        <v>4</v>
      </c>
      <c r="B10" s="2">
        <v>805</v>
      </c>
      <c r="C10" s="54"/>
      <c r="D10" s="54"/>
    </row>
    <row r="11" spans="1:4" ht="19.5" customHeight="1">
      <c r="A11" s="29">
        <v>5</v>
      </c>
      <c r="B11" s="2">
        <v>803</v>
      </c>
      <c r="C11" s="54"/>
      <c r="D11" s="54"/>
    </row>
    <row r="12" spans="1:4" ht="19.5" customHeight="1">
      <c r="A12" s="29">
        <v>6</v>
      </c>
      <c r="B12" s="2">
        <v>795</v>
      </c>
      <c r="C12" s="54"/>
      <c r="D12" s="54"/>
    </row>
    <row r="13" spans="1:4" ht="19.5" customHeight="1">
      <c r="A13" s="29">
        <v>7</v>
      </c>
      <c r="B13" s="2">
        <v>798</v>
      </c>
      <c r="C13" s="54"/>
      <c r="D13" s="54"/>
    </row>
    <row r="14" spans="1:4" ht="19.5" customHeight="1">
      <c r="A14" s="29">
        <v>8</v>
      </c>
      <c r="B14" s="2">
        <v>798</v>
      </c>
      <c r="C14" s="54"/>
      <c r="D14" s="54"/>
    </row>
    <row r="15" spans="1:4" ht="19.5" customHeight="1" thickBot="1">
      <c r="A15" s="29">
        <v>9</v>
      </c>
      <c r="B15" s="2">
        <v>801</v>
      </c>
      <c r="C15" s="54"/>
      <c r="D15" s="54"/>
    </row>
    <row r="16" spans="1:4" ht="19.5" customHeight="1" thickBot="1">
      <c r="A16" s="29" t="s">
        <v>1</v>
      </c>
      <c r="B16" s="55"/>
      <c r="C16" s="56"/>
      <c r="D16" s="57"/>
    </row>
    <row r="17" ht="19.5" customHeight="1"/>
    <row r="18" ht="19.5" customHeight="1">
      <c r="A18" s="3" t="s">
        <v>44</v>
      </c>
    </row>
    <row r="19" ht="19.5" customHeight="1" thickBot="1"/>
    <row r="20" spans="1:6" ht="19.5" customHeight="1" thickBot="1">
      <c r="A20" t="s">
        <v>4</v>
      </c>
      <c r="C20" s="48"/>
      <c r="D20" t="s">
        <v>55</v>
      </c>
      <c r="F20" s="5"/>
    </row>
    <row r="21" ht="9.75" customHeight="1" thickBot="1"/>
    <row r="22" spans="1:6" ht="19.5" customHeight="1" thickBot="1">
      <c r="A22" t="s">
        <v>54</v>
      </c>
      <c r="C22" s="10">
        <f>IF(C20=0,"",C20-1)</f>
      </c>
      <c r="D22" t="s">
        <v>56</v>
      </c>
      <c r="F22" s="5"/>
    </row>
    <row r="23" ht="9.75" customHeight="1" thickBot="1"/>
    <row r="24" spans="1:4" ht="19.5" customHeight="1" thickBot="1">
      <c r="A24" t="s">
        <v>21</v>
      </c>
      <c r="C24" s="52">
        <f>IF(B16=0,"",B16)</f>
      </c>
      <c r="D24" t="s">
        <v>57</v>
      </c>
    </row>
    <row r="25" ht="9.75" customHeight="1" thickBot="1"/>
    <row r="26" spans="1:7" ht="19.5" customHeight="1" thickBot="1">
      <c r="A26" t="s">
        <v>13</v>
      </c>
      <c r="C26" s="58">
        <f>IF(D16=0,"",D16)</f>
      </c>
      <c r="D26" t="s">
        <v>58</v>
      </c>
      <c r="G26" s="53"/>
    </row>
    <row r="27" ht="9.75" customHeight="1" thickBot="1"/>
    <row r="28" spans="1:6" ht="19.5" customHeight="1" thickBot="1">
      <c r="A28" t="s">
        <v>59</v>
      </c>
      <c r="C28" s="59"/>
      <c r="D28" t="s">
        <v>58</v>
      </c>
      <c r="F28" s="5"/>
    </row>
    <row r="29" ht="19.5" customHeight="1" thickBot="1"/>
    <row r="30" spans="1:6" ht="19.5" customHeight="1" thickBot="1">
      <c r="A30" t="s">
        <v>2</v>
      </c>
      <c r="B30" s="48"/>
      <c r="C30" t="s">
        <v>60</v>
      </c>
      <c r="E30" s="52">
        <f>IF(B30="","",IF(C22="","",TINV((100-B30)/100,C22)))</f>
      </c>
      <c r="F30" t="s">
        <v>3</v>
      </c>
    </row>
    <row r="31" ht="9.75" customHeight="1"/>
    <row r="32" ht="19.5" customHeight="1">
      <c r="A32" t="s">
        <v>14</v>
      </c>
    </row>
    <row r="33" ht="9.75" customHeight="1" thickBot="1"/>
    <row r="34" spans="2:5" ht="19.5" customHeight="1" thickBot="1">
      <c r="B34" s="50"/>
      <c r="C34" s="5" t="s">
        <v>52</v>
      </c>
      <c r="D34" s="51"/>
      <c r="E34" s="5" t="s">
        <v>49</v>
      </c>
    </row>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sheetData>
  <sheetProtection sheet="1" objects="1" scenarios="1"/>
  <printOptions horizontalCentered="1"/>
  <pageMargins left="0.7874015748031497" right="0.7874015748031497" top="0.984251968503937" bottom="0.984251968503937" header="0.5118110236220472" footer="0.5118110236220472"/>
  <pageSetup horizontalDpi="600" verticalDpi="600" orientation="portrait" paperSize="9" scale="115" r:id="rId1"/>
</worksheet>
</file>

<file path=xl/worksheets/sheet4.xml><?xml version="1.0" encoding="utf-8"?>
<worksheet xmlns="http://schemas.openxmlformats.org/spreadsheetml/2006/main" xmlns:r="http://schemas.openxmlformats.org/officeDocument/2006/relationships">
  <dimension ref="A1:H24"/>
  <sheetViews>
    <sheetView workbookViewId="0" topLeftCell="A1">
      <selection activeCell="G1" sqref="G1"/>
    </sheetView>
  </sheetViews>
  <sheetFormatPr defaultColWidth="9.00390625" defaultRowHeight="13.5"/>
  <cols>
    <col min="1" max="2" width="9.00390625" style="7" customWidth="1"/>
    <col min="3" max="3" width="12.125" style="7" customWidth="1"/>
    <col min="4" max="4" width="9.00390625" style="7" customWidth="1"/>
    <col min="5" max="5" width="11.875" style="7" customWidth="1"/>
    <col min="6" max="16384" width="9.00390625" style="7" customWidth="1"/>
  </cols>
  <sheetData>
    <row r="1" ht="19.5" customHeight="1">
      <c r="A1" s="31" t="s">
        <v>38</v>
      </c>
    </row>
    <row r="2" ht="19.5" customHeight="1"/>
    <row r="3" spans="1:8" ht="19.5" customHeight="1">
      <c r="A3" s="6" t="s">
        <v>41</v>
      </c>
      <c r="B3" s="6"/>
      <c r="C3" s="6"/>
      <c r="D3" s="6"/>
      <c r="E3" s="6"/>
      <c r="F3" s="6"/>
      <c r="G3" s="6"/>
      <c r="H3" s="6"/>
    </row>
    <row r="4" spans="1:8" ht="19.5" customHeight="1">
      <c r="A4" s="6" t="s">
        <v>11</v>
      </c>
      <c r="B4" s="6"/>
      <c r="C4" s="6"/>
      <c r="D4" s="6"/>
      <c r="E4" s="6"/>
      <c r="F4" s="6"/>
      <c r="G4" s="6"/>
      <c r="H4" s="6"/>
    </row>
    <row r="5" spans="1:8" ht="19.5" customHeight="1">
      <c r="A5" s="6"/>
      <c r="B5" s="6"/>
      <c r="C5" s="6"/>
      <c r="D5" s="6"/>
      <c r="E5" s="6"/>
      <c r="F5" s="6"/>
      <c r="G5" s="6"/>
      <c r="H5" s="6"/>
    </row>
    <row r="6" spans="1:7" s="20" customFormat="1" ht="19.5" customHeight="1">
      <c r="A6" s="17" t="s">
        <v>39</v>
      </c>
      <c r="B6" s="18"/>
      <c r="C6" s="18"/>
      <c r="D6" s="18"/>
      <c r="E6" s="18"/>
      <c r="F6" s="18"/>
      <c r="G6" s="19"/>
    </row>
    <row r="7" spans="1:7" s="20" customFormat="1" ht="19.5" customHeight="1">
      <c r="A7" s="21" t="s">
        <v>28</v>
      </c>
      <c r="B7" s="22"/>
      <c r="C7" s="22"/>
      <c r="D7" s="22"/>
      <c r="E7" s="22"/>
      <c r="F7" s="22"/>
      <c r="G7" s="23"/>
    </row>
    <row r="8" spans="1:7" ht="19.5" customHeight="1">
      <c r="A8" s="13"/>
      <c r="B8" s="3"/>
      <c r="C8" s="3"/>
      <c r="D8" s="3"/>
      <c r="E8" s="3"/>
      <c r="F8" s="3"/>
      <c r="G8" s="14"/>
    </row>
    <row r="9" spans="1:7" ht="19.5" customHeight="1">
      <c r="A9" s="13"/>
      <c r="B9" s="3"/>
      <c r="C9" s="3"/>
      <c r="D9" s="3"/>
      <c r="E9" s="3"/>
      <c r="F9" s="3"/>
      <c r="G9" s="14"/>
    </row>
    <row r="10" spans="1:7" s="20" customFormat="1" ht="19.5" customHeight="1">
      <c r="A10" s="21" t="s">
        <v>40</v>
      </c>
      <c r="B10" s="22"/>
      <c r="C10" s="22"/>
      <c r="D10" s="22"/>
      <c r="E10" s="22"/>
      <c r="F10" s="22"/>
      <c r="G10" s="23"/>
    </row>
    <row r="11" spans="1:7" s="20" customFormat="1" ht="19.5" customHeight="1">
      <c r="A11" s="24" t="s">
        <v>29</v>
      </c>
      <c r="B11" s="25"/>
      <c r="C11" s="25"/>
      <c r="D11" s="25"/>
      <c r="E11" s="25"/>
      <c r="F11" s="25"/>
      <c r="G11" s="26"/>
    </row>
    <row r="12" ht="19.5" customHeight="1" thickBot="1"/>
    <row r="13" spans="1:7" ht="19.5" customHeight="1" thickBot="1">
      <c r="A13" s="7" t="s">
        <v>4</v>
      </c>
      <c r="C13" s="10"/>
      <c r="D13" s="7" t="s">
        <v>27</v>
      </c>
      <c r="F13" s="10">
        <f>IF(C13=0,"",C13-1)</f>
      </c>
      <c r="G13" s="35" t="s">
        <v>7</v>
      </c>
    </row>
    <row r="14" ht="19.5" customHeight="1" thickBot="1"/>
    <row r="15" spans="1:3" ht="19.5" customHeight="1" thickBot="1">
      <c r="A15" s="7" t="s">
        <v>10</v>
      </c>
      <c r="C15" s="10"/>
    </row>
    <row r="16" ht="19.5" customHeight="1" thickBot="1"/>
    <row r="17" spans="1:7" ht="19.5" customHeight="1" thickBot="1">
      <c r="A17" s="7" t="s">
        <v>16</v>
      </c>
      <c r="C17" s="32"/>
      <c r="D17" s="7" t="s">
        <v>23</v>
      </c>
      <c r="G17" s="11">
        <f>IF(C17="","",SQRT(C17))</f>
      </c>
    </row>
    <row r="18" ht="19.5" customHeight="1"/>
    <row r="19" ht="19.5" customHeight="1" thickBot="1"/>
    <row r="20" spans="1:5" ht="19.5" customHeight="1" thickBot="1">
      <c r="A20" s="7" t="s">
        <v>8</v>
      </c>
      <c r="B20" s="10"/>
      <c r="C20" s="7" t="s">
        <v>24</v>
      </c>
      <c r="D20" s="10">
        <f>IF(B20="","",IF(F13="","",TINV((100-$B$20)/100,$F$13)))</f>
      </c>
      <c r="E20" s="7" t="s">
        <v>25</v>
      </c>
    </row>
    <row r="21" ht="8.25" customHeight="1" thickBot="1"/>
    <row r="22" spans="2:5" ht="19.5" customHeight="1" thickBot="1">
      <c r="B22" s="7" t="s">
        <v>34</v>
      </c>
      <c r="D22" s="40">
        <f>IF(B20="","",B20)</f>
      </c>
      <c r="E22" s="7" t="s">
        <v>35</v>
      </c>
    </row>
    <row r="23" ht="8.25" customHeight="1" thickBot="1"/>
    <row r="24" spans="3:6" ht="19.5" customHeight="1" thickBot="1">
      <c r="C24" s="33">
        <f>IF(B20="","",C15-D20*(G17/(SQRT(F13))))</f>
      </c>
      <c r="D24" s="8" t="s">
        <v>19</v>
      </c>
      <c r="E24" s="10">
        <f>IF(B20="","",C15+D20*(G17/(SQRT(F13))))</f>
      </c>
      <c r="F24" s="34" t="s">
        <v>26</v>
      </c>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sheetData>
  <sheetProtection sheet="1" objects="1" scenarios="1"/>
  <printOptions horizontalCentered="1"/>
  <pageMargins left="0.7874015748031497" right="0.7874015748031497" top="0.984251968503937" bottom="0.984251968503937" header="0.5118110236220472" footer="0.5118110236220472"/>
  <pageSetup horizontalDpi="300" verticalDpi="300" orientation="portrait" paperSize="9" scale="115" r:id="rId4"/>
  <drawing r:id="rId3"/>
  <legacyDrawing r:id="rId2"/>
  <oleObjects>
    <oleObject progId="Equation.3" shapeId="46247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ishihara</cp:lastModifiedBy>
  <cp:lastPrinted>2007-12-17T12:38:24Z</cp:lastPrinted>
  <dcterms:created xsi:type="dcterms:W3CDTF">1997-01-08T22:48:59Z</dcterms:created>
  <dcterms:modified xsi:type="dcterms:W3CDTF">2008-07-25T22:08:37Z</dcterms:modified>
  <cp:category/>
  <cp:version/>
  <cp:contentType/>
  <cp:contentStatus/>
</cp:coreProperties>
</file>