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360" activeTab="0"/>
  </bookViews>
  <sheets>
    <sheet name="標準偏差" sheetId="1" r:id="rId1"/>
    <sheet name="分散と標準偏差" sheetId="2" r:id="rId2"/>
    <sheet name="標準偏差A" sheetId="3" r:id="rId3"/>
    <sheet name="標準偏差B" sheetId="4" r:id="rId4"/>
    <sheet name="VARPとSTDEP" sheetId="5" r:id="rId5"/>
    <sheet name="偏差値" sheetId="6" r:id="rId6"/>
    <sheet name="練習1" sheetId="7" r:id="rId7"/>
    <sheet name="練習2" sheetId="8" r:id="rId8"/>
  </sheets>
  <definedNames>
    <definedName name="_xlnm.Print_Area" localSheetId="4">'VARPとSTDEP'!$A$1:$J$33</definedName>
    <definedName name="_xlnm.Print_Area" localSheetId="0">'標準偏差'!$A$1:$K$34</definedName>
    <definedName name="_xlnm.Print_Area" localSheetId="2">'標準偏差A'!$A$1:$G$30</definedName>
    <definedName name="_xlnm.Print_Area" localSheetId="3">'標準偏差B'!$A$1:$G$30</definedName>
    <definedName name="_xlnm.Print_Area" localSheetId="1">'分散と標準偏差'!$A$1:$K$36</definedName>
    <definedName name="_xlnm.Print_Area" localSheetId="6">'練習1'!$A$1:$G$44</definedName>
  </definedNames>
  <calcPr fullCalcOnLoad="1"/>
</workbook>
</file>

<file path=xl/sharedStrings.xml><?xml version="1.0" encoding="utf-8"?>
<sst xmlns="http://schemas.openxmlformats.org/spreadsheetml/2006/main" count="110" uniqueCount="81">
  <si>
    <t>標準偏差</t>
  </si>
  <si>
    <t>回</t>
  </si>
  <si>
    <t>Aの得点</t>
  </si>
  <si>
    <t>Bの得点</t>
  </si>
  <si>
    <t>平均値</t>
  </si>
  <si>
    <t>合計</t>
  </si>
  <si>
    <t>分散</t>
  </si>
  <si>
    <t>同様にしてBの標準偏差も求めましょう。</t>
  </si>
  <si>
    <t>以上により、</t>
  </si>
  <si>
    <t>であるから</t>
  </si>
  <si>
    <t>一般に標準偏差が小さいほど、資料の分布は平均値の周りに</t>
  </si>
  <si>
    <t>強度</t>
  </si>
  <si>
    <t>強度-平均</t>
  </si>
  <si>
    <t>No.</t>
  </si>
  <si>
    <r>
      <t>（強度-平均）</t>
    </r>
    <r>
      <rPr>
        <vertAlign val="superscript"/>
        <sz val="11"/>
        <rFont val="ＭＳ Ｐゴシック"/>
        <family val="3"/>
      </rPr>
      <t>2</t>
    </r>
  </si>
  <si>
    <t>B</t>
  </si>
  <si>
    <t>散らばりの目安が求められると考えるのが自然です。</t>
  </si>
  <si>
    <t>のです。したがって個々のデータと平均値の差を考えて、それを平均してやれば</t>
  </si>
  <si>
    <t>集中する傾向があります。</t>
  </si>
  <si>
    <t>平均値を求めてみましょう。</t>
  </si>
  <si>
    <t>ここではこれを用いて、先ほどの問題をやってみましょう。</t>
  </si>
  <si>
    <t>のほうが散らばり具合が大きいと言えます。</t>
  </si>
  <si>
    <t>得点-平均</t>
  </si>
  <si>
    <r>
      <t>（得点-平均）</t>
    </r>
    <r>
      <rPr>
        <vertAlign val="superscript"/>
        <sz val="11"/>
        <rFont val="ＭＳ Ｐゴシック"/>
        <family val="3"/>
      </rPr>
      <t>2</t>
    </r>
  </si>
  <si>
    <t>A の得点</t>
  </si>
  <si>
    <t>B の得点</t>
  </si>
  <si>
    <t>A の分散と標準偏差を求めましょう。</t>
  </si>
  <si>
    <t xml:space="preserve"> 衝撃強度の分散と標準偏差を定義に従って求めましょう。</t>
  </si>
  <si>
    <t xml:space="preserve"> 衝撃強度の分散と標準偏差をExcelの関数を用いて求めてみましょう。</t>
  </si>
  <si>
    <t>A の標準偏差は</t>
  </si>
  <si>
    <t>Ｂ の標準偏差は</t>
  </si>
  <si>
    <t>B の分散と標準偏差を求めましょう。</t>
  </si>
  <si>
    <t>練習問題１</t>
  </si>
  <si>
    <t>練習問題２</t>
  </si>
  <si>
    <r>
      <t>次は A, B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の2人で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点満点のゲームを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回行った結果です。</t>
    </r>
  </si>
  <si>
    <r>
      <t>A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の得点</t>
    </r>
  </si>
  <si>
    <r>
      <t>B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の得点</t>
    </r>
  </si>
  <si>
    <t>同じであるとは言えないようですね。</t>
  </si>
  <si>
    <t>グラフから見た感じでは、Bさんのほうが得点の散らばり具合は大きいようです。</t>
  </si>
  <si>
    <t>ここではこのようなデータの散らばり具合を表す尺度について考えてみましょう。</t>
  </si>
  <si>
    <r>
      <t>平均値を求めてみると、A, B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ともに７点になっていますが、得点の散らばり具合は</t>
    </r>
  </si>
  <si>
    <t>それでは上の表における A, B の分散と標準偏差を求めてみましょう。</t>
  </si>
  <si>
    <t>分散と標準偏差</t>
  </si>
  <si>
    <t>下は 先ほどの表です。</t>
  </si>
  <si>
    <t>「散らばりの大きさ」は、個々の値が平均値からどれだけ離れているかを見ればよい</t>
  </si>
  <si>
    <t>を、データの散らばり具合の尺度として用いることを考えます。</t>
  </si>
  <si>
    <r>
      <t>そこで</t>
    </r>
    <r>
      <rPr>
        <sz val="11"/>
        <rFont val="ＭＳ Ｐゴシック"/>
        <family val="0"/>
      </rPr>
      <t>N個のデータに対し、その</t>
    </r>
    <r>
      <rPr>
        <sz val="11"/>
        <rFont val="ＭＳ Ｐゴシック"/>
        <family val="0"/>
      </rPr>
      <t xml:space="preserve">偏差を 2 乗した値  </t>
    </r>
    <r>
      <rPr>
        <sz val="11"/>
        <rFont val="ＭＳ Ｐゴシック"/>
        <family val="0"/>
      </rPr>
      <t>(x</t>
    </r>
    <r>
      <rPr>
        <vertAlign val="subscript"/>
        <sz val="11"/>
        <rFont val="ＭＳ Ｐゴシック"/>
        <family val="3"/>
      </rPr>
      <t xml:space="preserve">i </t>
    </r>
    <r>
      <rPr>
        <sz val="11"/>
        <rFont val="ＭＳ Ｐゴシック"/>
        <family val="0"/>
      </rPr>
      <t>- m)</t>
    </r>
    <r>
      <rPr>
        <vertAlign val="superscript"/>
        <sz val="11"/>
        <rFont val="ＭＳ Ｐゴシック"/>
        <family val="3"/>
      </rPr>
      <t xml:space="preserve">2 </t>
    </r>
    <r>
      <rPr>
        <sz val="11"/>
        <rFont val="ＭＳ Ｐゴシック"/>
        <family val="0"/>
      </rPr>
      <t>を考え、その平均値</t>
    </r>
  </si>
  <si>
    <r>
      <t xml:space="preserve">だったとしますと、分散の単位は </t>
    </r>
    <r>
      <rPr>
        <sz val="11"/>
        <rFont val="ＭＳ Ｐゴシック"/>
        <family val="0"/>
      </rPr>
      <t>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となり、単位がそろっていません。</t>
    </r>
  </si>
  <si>
    <r>
      <t>そこで、この分散</t>
    </r>
    <r>
      <rPr>
        <sz val="11"/>
        <rFont val="ＭＳ Ｐゴシック"/>
        <family val="0"/>
      </rPr>
      <t xml:space="preserve"> s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の正の平方根をとって単位を </t>
    </r>
    <r>
      <rPr>
        <sz val="11"/>
        <rFont val="ＭＳ Ｐゴシック"/>
        <family val="0"/>
      </rPr>
      <t xml:space="preserve">cm </t>
    </r>
    <r>
      <rPr>
        <sz val="11"/>
        <rFont val="ＭＳ Ｐゴシック"/>
        <family val="0"/>
      </rPr>
      <t>に戻してやるのです。</t>
    </r>
  </si>
  <si>
    <t>以上、まとめると次のようになります。</t>
  </si>
  <si>
    <t>偏差値</t>
  </si>
  <si>
    <t>偏差値ということばを聞いたことがありますか。</t>
  </si>
  <si>
    <t>偏差値とは、データが全体の中でどれくらいの位置にいるかということを、数値で示したものです</t>
  </si>
  <si>
    <t>偏差値は次のように計算されます。</t>
  </si>
  <si>
    <t>したがって、特に平均値の偏差値は 50 となります。</t>
  </si>
  <si>
    <t>ではBの得点が１０点のときの偏差値を求めてみましょう。</t>
  </si>
  <si>
    <t>以下は先ほどの表です。</t>
  </si>
  <si>
    <t>Bの得点の10点の偏差値 H は</t>
  </si>
  <si>
    <t>では偏差値からどのようなことがわかるのでしょうか。</t>
  </si>
  <si>
    <t>データの個数が多いときは偏差値から次のようなことが分かります。</t>
  </si>
  <si>
    <t>偏差値が 70 の場合</t>
  </si>
  <si>
    <t>そのデータは全体の中で上位から 2.5% のところに位置しています。</t>
  </si>
  <si>
    <t>偏差値が 60 の場合</t>
  </si>
  <si>
    <t>そのデータは全体の中で上位から 16% のところに位置しています。</t>
  </si>
  <si>
    <t>以上のことは後で学習する正規分布の性質からわかることです。</t>
  </si>
  <si>
    <r>
      <t>（得点-平均）</t>
    </r>
    <r>
      <rPr>
        <vertAlign val="superscript"/>
        <sz val="11"/>
        <rFont val="ＭＳ Ｐゴシック"/>
        <family val="3"/>
      </rPr>
      <t>2</t>
    </r>
  </si>
  <si>
    <t>H=</t>
  </si>
  <si>
    <t>となります。</t>
  </si>
  <si>
    <t>（平均値に標準偏差の 2倍を加えた値になっています。）</t>
  </si>
  <si>
    <t>（平均値に標準偏差を加えた値になっています。）</t>
  </si>
  <si>
    <t>が用意されています。</t>
  </si>
  <si>
    <t>偏差値が 50 の場合</t>
  </si>
  <si>
    <t>そのデータは全体の中で平均のところに位置しています。</t>
  </si>
  <si>
    <t>Excelの関数には、分散を計算する「VARP関数」と、標準偏差を計算する「STDEVP関数」</t>
  </si>
  <si>
    <t>VARP関数とSTDEVP関数について</t>
  </si>
  <si>
    <r>
      <t xml:space="preserve">これを </t>
    </r>
    <r>
      <rPr>
        <sz val="14"/>
        <rFont val="ＭＳ Ｐゴシック"/>
        <family val="3"/>
      </rPr>
      <t>x</t>
    </r>
    <r>
      <rPr>
        <sz val="11"/>
        <rFont val="ＭＳ Ｐゴシック"/>
        <family val="0"/>
      </rPr>
      <t xml:space="preserve"> の</t>
    </r>
    <r>
      <rPr>
        <b/>
        <sz val="11"/>
        <rFont val="ＭＳ Ｐゴシック"/>
        <family val="0"/>
      </rPr>
      <t>偏差</t>
    </r>
    <r>
      <rPr>
        <sz val="11"/>
        <rFont val="ＭＳ Ｐゴシック"/>
        <family val="0"/>
      </rPr>
      <t>といいます。</t>
    </r>
  </si>
  <si>
    <r>
      <t xml:space="preserve">ところが </t>
    </r>
    <r>
      <rPr>
        <sz val="14"/>
        <rFont val="ＭＳ Ｐゴシック"/>
        <family val="3"/>
      </rPr>
      <t>x</t>
    </r>
    <r>
      <rPr>
        <sz val="11"/>
        <rFont val="ＭＳ Ｐゴシック"/>
        <family val="0"/>
      </rPr>
      <t xml:space="preserve"> の偏差には符号がついていて、これらの和をとると常に</t>
    </r>
    <r>
      <rPr>
        <sz val="11"/>
        <rFont val="ＭＳ Ｐゴシック"/>
        <family val="0"/>
      </rPr>
      <t xml:space="preserve"> 0 </t>
    </r>
    <r>
      <rPr>
        <sz val="11"/>
        <rFont val="ＭＳ Ｐゴシック"/>
        <family val="0"/>
      </rPr>
      <t>になってしまうので、</t>
    </r>
  </si>
  <si>
    <r>
      <t>x</t>
    </r>
    <r>
      <rPr>
        <sz val="11"/>
        <rFont val="ＭＳ Ｐゴシック"/>
        <family val="0"/>
      </rPr>
      <t xml:space="preserve"> の偏差の和では、</t>
    </r>
    <r>
      <rPr>
        <sz val="11"/>
        <rFont val="ＭＳ Ｐゴシック"/>
        <family val="0"/>
      </rPr>
      <t>散らばり具合を表すことはできないのです。</t>
    </r>
  </si>
  <si>
    <r>
      <t xml:space="preserve">これを </t>
    </r>
    <r>
      <rPr>
        <sz val="14"/>
        <rFont val="ＭＳ Ｐゴシック"/>
        <family val="3"/>
      </rPr>
      <t>x</t>
    </r>
    <r>
      <rPr>
        <sz val="11"/>
        <rFont val="ＭＳ Ｐゴシック"/>
        <family val="0"/>
      </rPr>
      <t xml:space="preserve"> の</t>
    </r>
    <r>
      <rPr>
        <b/>
        <sz val="11"/>
        <rFont val="ＭＳ Ｐゴシック"/>
        <family val="0"/>
      </rPr>
      <t>分散</t>
    </r>
    <r>
      <rPr>
        <sz val="11"/>
        <rFont val="ＭＳ Ｐゴシック"/>
        <family val="0"/>
      </rPr>
      <t>といい、</t>
    </r>
    <r>
      <rPr>
        <sz val="11"/>
        <rFont val="ＭＳ Ｐゴシック"/>
        <family val="0"/>
      </rPr>
      <t>s</t>
    </r>
    <r>
      <rPr>
        <vertAlign val="superscript"/>
        <sz val="11"/>
        <rFont val="ＭＳ Ｐゴシック"/>
        <family val="3"/>
      </rPr>
      <t xml:space="preserve">2 </t>
    </r>
    <r>
      <rPr>
        <sz val="11"/>
        <rFont val="ＭＳ Ｐゴシック"/>
        <family val="0"/>
      </rPr>
      <t>で表します。ここで、元々のデータの単位が例えば</t>
    </r>
    <r>
      <rPr>
        <sz val="11"/>
        <rFont val="ＭＳ Ｐゴシック"/>
        <family val="0"/>
      </rPr>
      <t xml:space="preserve"> cm </t>
    </r>
  </si>
  <si>
    <r>
      <t>これを</t>
    </r>
    <r>
      <rPr>
        <sz val="11"/>
        <rFont val="ＭＳ Ｐゴシック"/>
        <family val="0"/>
      </rPr>
      <t xml:space="preserve"> </t>
    </r>
    <r>
      <rPr>
        <sz val="14"/>
        <rFont val="ＭＳ Ｐゴシック"/>
        <family val="3"/>
      </rPr>
      <t>x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の</t>
    </r>
    <r>
      <rPr>
        <b/>
        <sz val="11"/>
        <rFont val="ＭＳ Ｐゴシック"/>
        <family val="0"/>
      </rPr>
      <t>標準偏差</t>
    </r>
    <r>
      <rPr>
        <sz val="11"/>
        <rFont val="ＭＳ Ｐゴシック"/>
        <family val="0"/>
      </rPr>
      <t>といい、s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で表します。</t>
    </r>
  </si>
  <si>
    <t xml:space="preserve">  次は、ある工場で製造されたプラスチック20個の衝撃強度のデータです。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</si>
</sst>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vertAlign val="superscript"/>
      <sz val="11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vertAlign val="subscript"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3.75"/>
      <name val="ＭＳ Ｐゴシック"/>
      <family val="3"/>
    </font>
    <font>
      <sz val="10.7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7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9" fontId="0" fillId="2" borderId="3" xfId="0" applyNumberFormat="1" applyFill="1" applyBorder="1" applyAlignment="1">
      <alignment/>
    </xf>
    <xf numFmtId="179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79" fontId="0" fillId="2" borderId="3" xfId="0" applyNumberFormat="1" applyFill="1" applyBorder="1" applyAlignment="1">
      <alignment horizontal="center"/>
    </xf>
    <xf numFmtId="179" fontId="0" fillId="2" borderId="4" xfId="0" applyNumberForma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179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Aの得点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475"/>
          <c:w val="0.947"/>
          <c:h val="0.80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'標準偏差'!$B$6:$G$6</c:f>
              <c:numCache/>
            </c:numRef>
          </c:val>
          <c:smooth val="0"/>
        </c:ser>
        <c:marker val="1"/>
        <c:axId val="64103072"/>
        <c:axId val="40056737"/>
      </c:lineChart>
      <c:catAx>
        <c:axId val="6410307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56737"/>
        <c:crosses val="autoZero"/>
        <c:auto val="1"/>
        <c:lblOffset val="100"/>
        <c:noMultiLvlLbl val="0"/>
      </c:catAx>
      <c:valAx>
        <c:axId val="40056737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307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Bの得点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975"/>
          <c:w val="0.92925"/>
          <c:h val="0.82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'標準偏差'!$B$5:$G$5</c:f>
              <c:numCache/>
            </c:numRef>
          </c:cat>
          <c:val>
            <c:numRef>
              <c:f>'標準偏差'!$B$7:$G$7</c:f>
              <c:numCache/>
            </c:numRef>
          </c:val>
          <c:smooth val="0"/>
        </c:ser>
        <c:marker val="1"/>
        <c:axId val="24966314"/>
        <c:axId val="23370235"/>
      </c:lineChart>
      <c:catAx>
        <c:axId val="2496631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0235"/>
        <c:crosses val="autoZero"/>
        <c:auto val="1"/>
        <c:lblOffset val="100"/>
        <c:noMultiLvlLbl val="0"/>
      </c:catAx>
      <c:valAx>
        <c:axId val="23370235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6631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95250</xdr:rowOff>
    </xdr:from>
    <xdr:to>
      <xdr:col>8</xdr:col>
      <xdr:colOff>495300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3743325" y="1304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95250</xdr:rowOff>
    </xdr:from>
    <xdr:to>
      <xdr:col>8</xdr:col>
      <xdr:colOff>495300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743325" y="15525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200025</xdr:rowOff>
    </xdr:from>
    <xdr:to>
      <xdr:col>10</xdr:col>
      <xdr:colOff>600075</xdr:colOff>
      <xdr:row>7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00525" y="1162050"/>
          <a:ext cx="1285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AVERAGE関数を使いましょう。</a:t>
          </a:r>
        </a:p>
      </xdr:txBody>
    </xdr:sp>
    <xdr:clientData/>
  </xdr:twoCellAnchor>
  <xdr:twoCellAnchor>
    <xdr:from>
      <xdr:col>0</xdr:col>
      <xdr:colOff>0</xdr:colOff>
      <xdr:row>8</xdr:row>
      <xdr:rowOff>38100</xdr:rowOff>
    </xdr:from>
    <xdr:to>
      <xdr:col>6</xdr:col>
      <xdr:colOff>85725</xdr:colOff>
      <xdr:row>18</xdr:row>
      <xdr:rowOff>47625</xdr:rowOff>
    </xdr:to>
    <xdr:graphicFrame>
      <xdr:nvGraphicFramePr>
        <xdr:cNvPr id="4" name="Chart 4"/>
        <xdr:cNvGraphicFramePr/>
      </xdr:nvGraphicFramePr>
      <xdr:xfrm>
        <a:off x="0" y="1990725"/>
        <a:ext cx="27717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8</xdr:row>
      <xdr:rowOff>38100</xdr:rowOff>
    </xdr:from>
    <xdr:to>
      <xdr:col>10</xdr:col>
      <xdr:colOff>666750</xdr:colOff>
      <xdr:row>18</xdr:row>
      <xdr:rowOff>47625</xdr:rowOff>
    </xdr:to>
    <xdr:graphicFrame>
      <xdr:nvGraphicFramePr>
        <xdr:cNvPr id="5" name="Chart 5"/>
        <xdr:cNvGraphicFramePr/>
      </xdr:nvGraphicFramePr>
      <xdr:xfrm>
        <a:off x="2771775" y="1990725"/>
        <a:ext cx="278130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16</xdr:row>
      <xdr:rowOff>200025</xdr:rowOff>
    </xdr:from>
    <xdr:to>
      <xdr:col>6</xdr:col>
      <xdr:colOff>333375</xdr:colOff>
      <xdr:row>18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133850"/>
          <a:ext cx="2219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9525</xdr:rowOff>
    </xdr:from>
    <xdr:to>
      <xdr:col>8</xdr:col>
      <xdr:colOff>419100</xdr:colOff>
      <xdr:row>29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6505575"/>
          <a:ext cx="3343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30</xdr:row>
      <xdr:rowOff>161925</xdr:rowOff>
    </xdr:from>
    <xdr:to>
      <xdr:col>8</xdr:col>
      <xdr:colOff>438150</xdr:colOff>
      <xdr:row>33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7172325"/>
          <a:ext cx="3771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200025</xdr:rowOff>
    </xdr:from>
    <xdr:to>
      <xdr:col>1</xdr:col>
      <xdr:colOff>628650</xdr:colOff>
      <xdr:row>12</xdr:row>
      <xdr:rowOff>114300</xdr:rowOff>
    </xdr:to>
    <xdr:sp>
      <xdr:nvSpPr>
        <xdr:cNvPr id="1" name="AutoShape 9"/>
        <xdr:cNvSpPr>
          <a:spLocks/>
        </xdr:cNvSpPr>
      </xdr:nvSpPr>
      <xdr:spPr>
        <a:xfrm>
          <a:off x="123825" y="2733675"/>
          <a:ext cx="1190625" cy="523875"/>
        </a:xfrm>
        <a:prstGeom prst="wedgeRectCallout">
          <a:avLst>
            <a:gd name="adj1" fmla="val 21999"/>
            <a:gd name="adj2" fmla="val -8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AVERAGE関数を用いましょう。</a:t>
          </a:r>
        </a:p>
      </xdr:txBody>
    </xdr:sp>
    <xdr:clientData/>
  </xdr:twoCellAnchor>
  <xdr:twoCellAnchor>
    <xdr:from>
      <xdr:col>4</xdr:col>
      <xdr:colOff>276225</xdr:colOff>
      <xdr:row>7</xdr:row>
      <xdr:rowOff>38100</xdr:rowOff>
    </xdr:from>
    <xdr:to>
      <xdr:col>6</xdr:col>
      <xdr:colOff>142875</xdr:colOff>
      <xdr:row>9</xdr:row>
      <xdr:rowOff>76200</xdr:rowOff>
    </xdr:to>
    <xdr:sp>
      <xdr:nvSpPr>
        <xdr:cNvPr id="2" name="AutoShape 10"/>
        <xdr:cNvSpPr>
          <a:spLocks/>
        </xdr:cNvSpPr>
      </xdr:nvSpPr>
      <xdr:spPr>
        <a:xfrm>
          <a:off x="3457575" y="1771650"/>
          <a:ext cx="1238250" cy="533400"/>
        </a:xfrm>
        <a:prstGeom prst="wedgeRectCallout">
          <a:avLst>
            <a:gd name="adj1" fmla="val -70000"/>
            <a:gd name="adj2" fmla="val 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SUM関数を用いましょう。</a:t>
          </a:r>
        </a:p>
      </xdr:txBody>
    </xdr:sp>
    <xdr:clientData/>
  </xdr:twoCellAnchor>
  <xdr:twoCellAnchor>
    <xdr:from>
      <xdr:col>4</xdr:col>
      <xdr:colOff>304800</xdr:colOff>
      <xdr:row>9</xdr:row>
      <xdr:rowOff>209550</xdr:rowOff>
    </xdr:from>
    <xdr:to>
      <xdr:col>6</xdr:col>
      <xdr:colOff>142875</xdr:colOff>
      <xdr:row>11</xdr:row>
      <xdr:rowOff>47625</xdr:rowOff>
    </xdr:to>
    <xdr:sp>
      <xdr:nvSpPr>
        <xdr:cNvPr id="3" name="AutoShape 11"/>
        <xdr:cNvSpPr>
          <a:spLocks/>
        </xdr:cNvSpPr>
      </xdr:nvSpPr>
      <xdr:spPr>
        <a:xfrm>
          <a:off x="3486150" y="2438400"/>
          <a:ext cx="1209675" cy="447675"/>
        </a:xfrm>
        <a:prstGeom prst="wedgeRectCallout">
          <a:avLst>
            <a:gd name="adj1" fmla="val -73620"/>
            <a:gd name="adj2" fmla="val -1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上をデータ数 6 で割ります。</a:t>
          </a:r>
        </a:p>
      </xdr:txBody>
    </xdr:sp>
    <xdr:clientData/>
  </xdr:twoCellAnchor>
  <xdr:twoCellAnchor>
    <xdr:from>
      <xdr:col>4</xdr:col>
      <xdr:colOff>276225</xdr:colOff>
      <xdr:row>11</xdr:row>
      <xdr:rowOff>161925</xdr:rowOff>
    </xdr:from>
    <xdr:to>
      <xdr:col>6</xdr:col>
      <xdr:colOff>447675</xdr:colOff>
      <xdr:row>14</xdr:row>
      <xdr:rowOff>171450</xdr:rowOff>
    </xdr:to>
    <xdr:sp>
      <xdr:nvSpPr>
        <xdr:cNvPr id="4" name="AutoShape 12"/>
        <xdr:cNvSpPr>
          <a:spLocks/>
        </xdr:cNvSpPr>
      </xdr:nvSpPr>
      <xdr:spPr>
        <a:xfrm>
          <a:off x="3457575" y="3000375"/>
          <a:ext cx="1543050" cy="809625"/>
        </a:xfrm>
        <a:prstGeom prst="wedgeRectCallout">
          <a:avLst>
            <a:gd name="adj1" fmla="val -68518"/>
            <a:gd name="adj2" fmla="val -54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上の正の平方根をとります。SQRT関数を用います。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9525</xdr:rowOff>
    </xdr:from>
    <xdr:to>
      <xdr:col>8</xdr:col>
      <xdr:colOff>114300</xdr:colOff>
      <xdr:row>19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2619375"/>
          <a:ext cx="42481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分散を求めましょう。
まずセルH8を選択し、上のツールバーから「挿入」→「関数」→「統計」→「VARP」を選びます。（似ている関数に「VAR」がありますが、間違えないようにしましょう。）
次に「数値１」にデータのある範囲B8からG8を指定します。
同様に標準偏差も求めましょう。
セルI8を選択し、上のツールバーから「挿入」→「関数」→「統計」→「STDEVP」を選びます。（似ている関数に「STDEV」がありますが、間違えないようにしましょう。）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7</xdr:row>
      <xdr:rowOff>19050</xdr:rowOff>
    </xdr:from>
    <xdr:to>
      <xdr:col>5</xdr:col>
      <xdr:colOff>581025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266825"/>
          <a:ext cx="3086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31</xdr:row>
      <xdr:rowOff>38100</xdr:rowOff>
    </xdr:from>
    <xdr:to>
      <xdr:col>5</xdr:col>
      <xdr:colOff>476250</xdr:colOff>
      <xdr:row>33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238250" y="5486400"/>
          <a:ext cx="2990850" cy="409575"/>
        </a:xfrm>
        <a:prstGeom prst="wedgeRectCallout">
          <a:avLst>
            <a:gd name="adj1" fmla="val -52546"/>
            <a:gd name="adj2" fmla="val -96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=50+10*((10-B23)/D25) と入力します。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75" workbookViewId="0" topLeftCell="A1">
      <selection activeCell="C1" sqref="C1"/>
    </sheetView>
  </sheetViews>
  <sheetFormatPr defaultColWidth="9.00390625" defaultRowHeight="13.5"/>
  <cols>
    <col min="1" max="1" width="9.00390625" style="26" customWidth="1"/>
    <col min="2" max="7" width="5.25390625" style="26" customWidth="1"/>
    <col min="8" max="8" width="8.125" style="26" customWidth="1"/>
    <col min="9" max="9" width="6.50390625" style="26" customWidth="1"/>
    <col min="10" max="16384" width="9.00390625" style="26" customWidth="1"/>
  </cols>
  <sheetData>
    <row r="1" ht="17.25">
      <c r="A1" s="12" t="s">
        <v>0</v>
      </c>
    </row>
    <row r="2" ht="19.5" customHeight="1"/>
    <row r="3" ht="19.5" customHeight="1">
      <c r="A3" s="26" t="s">
        <v>34</v>
      </c>
    </row>
    <row r="4" ht="19.5" customHeight="1"/>
    <row r="5" spans="1:8" ht="19.5" customHeight="1">
      <c r="A5" s="27" t="s">
        <v>1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 t="s">
        <v>4</v>
      </c>
    </row>
    <row r="6" spans="1:8" ht="19.5" customHeight="1">
      <c r="A6" s="27" t="s">
        <v>35</v>
      </c>
      <c r="B6" s="28">
        <v>7</v>
      </c>
      <c r="C6" s="28">
        <v>6</v>
      </c>
      <c r="D6" s="28">
        <v>8</v>
      </c>
      <c r="E6" s="28">
        <v>8</v>
      </c>
      <c r="F6" s="28">
        <v>7</v>
      </c>
      <c r="G6" s="28">
        <v>6</v>
      </c>
      <c r="H6" s="52">
        <f>AVERAGE(B6:G6)</f>
        <v>7</v>
      </c>
    </row>
    <row r="7" spans="1:8" ht="19.5" customHeight="1">
      <c r="A7" s="27" t="s">
        <v>36</v>
      </c>
      <c r="B7" s="28">
        <v>4</v>
      </c>
      <c r="C7" s="28">
        <v>10</v>
      </c>
      <c r="D7" s="28">
        <v>7</v>
      </c>
      <c r="E7" s="28">
        <v>10</v>
      </c>
      <c r="F7" s="28">
        <v>2</v>
      </c>
      <c r="G7" s="28">
        <v>9</v>
      </c>
      <c r="H7" s="52">
        <f>AVERAGE(B7:G7)</f>
        <v>7</v>
      </c>
    </row>
    <row r="8" ht="19.5" customHeight="1"/>
    <row r="20" ht="20.25" customHeight="1"/>
    <row r="21" ht="20.25" customHeight="1">
      <c r="A21" s="29" t="s">
        <v>19</v>
      </c>
    </row>
    <row r="22" ht="20.25" customHeight="1">
      <c r="A22" s="29"/>
    </row>
    <row r="23" ht="20.25" customHeight="1">
      <c r="A23" s="29" t="s">
        <v>40</v>
      </c>
    </row>
    <row r="24" ht="20.25" customHeight="1">
      <c r="A24" s="26" t="s">
        <v>37</v>
      </c>
    </row>
    <row r="25" ht="20.25" customHeight="1">
      <c r="A25" s="26" t="s">
        <v>38</v>
      </c>
    </row>
    <row r="26" ht="20.25" customHeight="1">
      <c r="A26" s="26" t="s">
        <v>39</v>
      </c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</sheetData>
  <sheetProtection object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75" workbookViewId="0" topLeftCell="A1">
      <selection activeCell="E1" sqref="E1"/>
    </sheetView>
  </sheetViews>
  <sheetFormatPr defaultColWidth="9.00390625" defaultRowHeight="13.5"/>
  <cols>
    <col min="1" max="1" width="9.00390625" style="26" customWidth="1"/>
    <col min="2" max="7" width="5.25390625" style="26" customWidth="1"/>
    <col min="8" max="8" width="8.125" style="26" customWidth="1"/>
    <col min="9" max="9" width="6.50390625" style="26" customWidth="1"/>
    <col min="10" max="16384" width="9.00390625" style="26" customWidth="1"/>
  </cols>
  <sheetData>
    <row r="1" ht="17.25">
      <c r="A1" s="12" t="s">
        <v>42</v>
      </c>
    </row>
    <row r="2" ht="19.5" customHeight="1"/>
    <row r="3" ht="19.5" customHeight="1">
      <c r="A3" s="26" t="s">
        <v>43</v>
      </c>
    </row>
    <row r="4" ht="19.5" customHeight="1"/>
    <row r="5" spans="1:8" ht="19.5" customHeight="1">
      <c r="A5" s="27" t="s">
        <v>1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 t="s">
        <v>4</v>
      </c>
    </row>
    <row r="6" spans="1:8" ht="19.5" customHeight="1">
      <c r="A6" s="27" t="s">
        <v>35</v>
      </c>
      <c r="B6" s="28">
        <v>7</v>
      </c>
      <c r="C6" s="28">
        <v>6</v>
      </c>
      <c r="D6" s="28">
        <v>8</v>
      </c>
      <c r="E6" s="28">
        <v>8</v>
      </c>
      <c r="F6" s="28">
        <v>7</v>
      </c>
      <c r="G6" s="28">
        <v>6</v>
      </c>
      <c r="H6" s="53">
        <f>AVERAGE(B6:G6)</f>
        <v>7</v>
      </c>
    </row>
    <row r="7" spans="1:8" ht="19.5" customHeight="1">
      <c r="A7" s="27" t="s">
        <v>36</v>
      </c>
      <c r="B7" s="28">
        <v>4</v>
      </c>
      <c r="C7" s="28">
        <v>10</v>
      </c>
      <c r="D7" s="28">
        <v>7</v>
      </c>
      <c r="E7" s="28">
        <v>10</v>
      </c>
      <c r="F7" s="28">
        <v>2</v>
      </c>
      <c r="G7" s="28">
        <v>9</v>
      </c>
      <c r="H7" s="53">
        <f>AVERAGE(B7:G7)</f>
        <v>7</v>
      </c>
    </row>
    <row r="8" ht="19.5" customHeight="1"/>
    <row r="9" spans="1:10" ht="19.5" customHeight="1">
      <c r="A9" s="26" t="s">
        <v>44</v>
      </c>
      <c r="J9" s="30"/>
    </row>
    <row r="10" spans="1:10" ht="19.5" customHeight="1">
      <c r="A10" s="26" t="s">
        <v>17</v>
      </c>
      <c r="J10" s="30"/>
    </row>
    <row r="11" spans="1:10" ht="19.5" customHeight="1">
      <c r="A11" s="26" t="s">
        <v>16</v>
      </c>
      <c r="J11" s="30"/>
    </row>
    <row r="12" ht="19.5" customHeight="1">
      <c r="A12" s="26" t="s">
        <v>75</v>
      </c>
    </row>
    <row r="13" ht="19.5" customHeight="1">
      <c r="A13" s="26" t="s">
        <v>76</v>
      </c>
    </row>
    <row r="14" ht="19.5" customHeight="1">
      <c r="A14" s="54" t="s">
        <v>77</v>
      </c>
    </row>
    <row r="15" ht="19.5" customHeight="1"/>
    <row r="16" spans="1:5" ht="19.5" customHeight="1">
      <c r="A16" s="31" t="s">
        <v>46</v>
      </c>
      <c r="E16" s="31"/>
    </row>
    <row r="17" ht="19.5" customHeight="1"/>
    <row r="18" ht="19.5" customHeight="1"/>
    <row r="19" ht="19.5" customHeight="1"/>
    <row r="20" ht="19.5" customHeight="1">
      <c r="A20" s="31" t="s">
        <v>45</v>
      </c>
    </row>
    <row r="21" spans="1:4" ht="19.5" customHeight="1">
      <c r="A21" s="31" t="s">
        <v>78</v>
      </c>
      <c r="D21" s="31"/>
    </row>
    <row r="22" spans="1:2" ht="19.5" customHeight="1">
      <c r="A22" s="26" t="s">
        <v>47</v>
      </c>
      <c r="B22" s="30"/>
    </row>
    <row r="23" ht="19.5" customHeight="1">
      <c r="A23" s="26" t="s">
        <v>48</v>
      </c>
    </row>
    <row r="24" ht="19.5" customHeight="1">
      <c r="A24" s="26" t="s">
        <v>79</v>
      </c>
    </row>
    <row r="25" ht="12.75" customHeight="1"/>
    <row r="26" ht="19.5" customHeight="1">
      <c r="A26" s="26" t="s">
        <v>49</v>
      </c>
    </row>
    <row r="28" ht="13.5"/>
    <row r="29" ht="13.5"/>
    <row r="30" ht="13.5"/>
    <row r="31" ht="13.5"/>
    <row r="32" ht="13.5"/>
    <row r="33" ht="13.5"/>
    <row r="34" ht="13.5"/>
    <row r="36" ht="13.5">
      <c r="A36" s="26" t="s">
        <v>41</v>
      </c>
    </row>
  </sheetData>
  <sheetProtection object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" sqref="E1"/>
    </sheetView>
  </sheetViews>
  <sheetFormatPr defaultColWidth="9.00390625" defaultRowHeight="13.5"/>
  <cols>
    <col min="3" max="3" width="10.375" style="0" bestFit="1" customWidth="1"/>
    <col min="4" max="4" width="13.375" style="0" bestFit="1" customWidth="1"/>
    <col min="10" max="10" width="6.50390625" style="0" customWidth="1"/>
  </cols>
  <sheetData>
    <row r="1" ht="19.5" customHeight="1">
      <c r="A1" t="s">
        <v>26</v>
      </c>
    </row>
    <row r="2" ht="19.5" customHeight="1">
      <c r="B2" s="2"/>
    </row>
    <row r="3" spans="2:5" ht="19.5" customHeight="1">
      <c r="B3" s="14" t="s">
        <v>2</v>
      </c>
      <c r="C3" s="14" t="s">
        <v>22</v>
      </c>
      <c r="D3" s="14" t="s">
        <v>23</v>
      </c>
      <c r="E3" s="4"/>
    </row>
    <row r="4" spans="2:4" ht="19.5" customHeight="1">
      <c r="B4" s="1">
        <v>7</v>
      </c>
      <c r="C4" s="8">
        <f aca="true" t="shared" si="0" ref="C4:C9">B4-7</f>
        <v>0</v>
      </c>
      <c r="D4" s="9">
        <f aca="true" t="shared" si="1" ref="D4:D9">C4^2</f>
        <v>0</v>
      </c>
    </row>
    <row r="5" spans="2:4" ht="19.5" customHeight="1">
      <c r="B5" s="1">
        <v>6</v>
      </c>
      <c r="C5" s="8">
        <f t="shared" si="0"/>
        <v>-1</v>
      </c>
      <c r="D5" s="9">
        <f t="shared" si="1"/>
        <v>1</v>
      </c>
    </row>
    <row r="6" spans="2:4" ht="19.5" customHeight="1">
      <c r="B6" s="1">
        <v>8</v>
      </c>
      <c r="C6" s="8">
        <f t="shared" si="0"/>
        <v>1</v>
      </c>
      <c r="D6" s="9">
        <f t="shared" si="1"/>
        <v>1</v>
      </c>
    </row>
    <row r="7" spans="2:4" ht="19.5" customHeight="1">
      <c r="B7" s="1">
        <v>8</v>
      </c>
      <c r="C7" s="8">
        <f t="shared" si="0"/>
        <v>1</v>
      </c>
      <c r="D7" s="9">
        <f t="shared" si="1"/>
        <v>1</v>
      </c>
    </row>
    <row r="8" spans="2:4" ht="19.5" customHeight="1">
      <c r="B8" s="1">
        <v>7</v>
      </c>
      <c r="C8" s="8">
        <f t="shared" si="0"/>
        <v>0</v>
      </c>
      <c r="D8" s="9">
        <f t="shared" si="1"/>
        <v>0</v>
      </c>
    </row>
    <row r="9" spans="2:4" ht="19.5" customHeight="1" thickBot="1">
      <c r="B9" s="5">
        <v>6</v>
      </c>
      <c r="C9" s="8">
        <f t="shared" si="0"/>
        <v>-1</v>
      </c>
      <c r="D9" s="9">
        <f t="shared" si="1"/>
        <v>1</v>
      </c>
    </row>
    <row r="10" spans="1:6" ht="24" customHeight="1" thickBot="1">
      <c r="A10" s="6" t="s">
        <v>4</v>
      </c>
      <c r="B10" s="51">
        <f>AVERAGE(B4:B9)</f>
        <v>7</v>
      </c>
      <c r="C10" s="6" t="s">
        <v>5</v>
      </c>
      <c r="D10" s="10">
        <f>SUM(D4:D9)</f>
        <v>4</v>
      </c>
      <c r="F10" s="3"/>
    </row>
    <row r="11" spans="3:4" ht="24" customHeight="1" thickBot="1">
      <c r="C11" s="6" t="s">
        <v>6</v>
      </c>
      <c r="D11" s="15">
        <f>D10/6</f>
        <v>0.6666666666666666</v>
      </c>
    </row>
    <row r="12" spans="3:4" ht="24" customHeight="1" thickBot="1">
      <c r="C12" s="6" t="s">
        <v>0</v>
      </c>
      <c r="D12" s="15">
        <f>SQRT(D11)</f>
        <v>0.816496580927726</v>
      </c>
    </row>
    <row r="13" ht="19.5" customHeight="1"/>
    <row r="14" ht="19.5" customHeight="1">
      <c r="B14" s="3"/>
    </row>
    <row r="15" spans="1:5" ht="19.5" customHeight="1">
      <c r="A15" t="s">
        <v>7</v>
      </c>
      <c r="B15" s="3"/>
      <c r="E15" s="3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 object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" sqref="E1"/>
    </sheetView>
  </sheetViews>
  <sheetFormatPr defaultColWidth="9.00390625" defaultRowHeight="13.5"/>
  <cols>
    <col min="3" max="3" width="10.375" style="0" customWidth="1"/>
    <col min="4" max="4" width="13.375" style="0" bestFit="1" customWidth="1"/>
    <col min="10" max="10" width="6.50390625" style="0" customWidth="1"/>
  </cols>
  <sheetData>
    <row r="1" ht="19.5" customHeight="1">
      <c r="A1" t="s">
        <v>31</v>
      </c>
    </row>
    <row r="2" ht="19.5" customHeight="1">
      <c r="B2" s="2"/>
    </row>
    <row r="3" spans="2:5" ht="19.5" customHeight="1">
      <c r="B3" s="14" t="s">
        <v>3</v>
      </c>
      <c r="C3" s="14" t="s">
        <v>22</v>
      </c>
      <c r="D3" s="14" t="s">
        <v>23</v>
      </c>
      <c r="E3" s="4"/>
    </row>
    <row r="4" spans="2:4" ht="19.5" customHeight="1">
      <c r="B4" s="1">
        <v>4</v>
      </c>
      <c r="C4" s="8">
        <f aca="true" t="shared" si="0" ref="C4:C9">B4-7</f>
        <v>-3</v>
      </c>
      <c r="D4" s="9">
        <f aca="true" t="shared" si="1" ref="D4:D9">C4^2</f>
        <v>9</v>
      </c>
    </row>
    <row r="5" spans="2:4" ht="19.5" customHeight="1">
      <c r="B5" s="1">
        <v>10</v>
      </c>
      <c r="C5" s="8">
        <f t="shared" si="0"/>
        <v>3</v>
      </c>
      <c r="D5" s="9">
        <f t="shared" si="1"/>
        <v>9</v>
      </c>
    </row>
    <row r="6" spans="2:4" ht="19.5" customHeight="1">
      <c r="B6" s="1">
        <v>7</v>
      </c>
      <c r="C6" s="8">
        <f t="shared" si="0"/>
        <v>0</v>
      </c>
      <c r="D6" s="9">
        <f t="shared" si="1"/>
        <v>0</v>
      </c>
    </row>
    <row r="7" spans="2:4" ht="19.5" customHeight="1">
      <c r="B7" s="1">
        <v>10</v>
      </c>
      <c r="C7" s="8">
        <f t="shared" si="0"/>
        <v>3</v>
      </c>
      <c r="D7" s="9">
        <f t="shared" si="1"/>
        <v>9</v>
      </c>
    </row>
    <row r="8" spans="2:4" ht="19.5" customHeight="1">
      <c r="B8" s="1">
        <v>2</v>
      </c>
      <c r="C8" s="8">
        <f t="shared" si="0"/>
        <v>-5</v>
      </c>
      <c r="D8" s="9">
        <f t="shared" si="1"/>
        <v>25</v>
      </c>
    </row>
    <row r="9" spans="2:4" ht="19.5" customHeight="1" thickBot="1">
      <c r="B9" s="5">
        <v>9</v>
      </c>
      <c r="C9" s="8">
        <f t="shared" si="0"/>
        <v>2</v>
      </c>
      <c r="D9" s="9">
        <f t="shared" si="1"/>
        <v>4</v>
      </c>
    </row>
    <row r="10" spans="1:6" ht="24" customHeight="1" thickBot="1">
      <c r="A10" s="6" t="s">
        <v>4</v>
      </c>
      <c r="B10" s="13">
        <f>AVERAGE(B4:B9)</f>
        <v>7</v>
      </c>
      <c r="C10" s="6" t="s">
        <v>5</v>
      </c>
      <c r="D10" s="10">
        <f>SUM(D4:D9)</f>
        <v>56</v>
      </c>
      <c r="F10" s="3"/>
    </row>
    <row r="11" spans="3:4" ht="24" customHeight="1" thickBot="1">
      <c r="C11" s="6" t="s">
        <v>6</v>
      </c>
      <c r="D11" s="15">
        <f>D10/6</f>
        <v>9.333333333333334</v>
      </c>
    </row>
    <row r="12" spans="3:4" ht="24" customHeight="1" thickBot="1">
      <c r="C12" s="6" t="s">
        <v>0</v>
      </c>
      <c r="D12" s="15">
        <f>SQRT(D11)</f>
        <v>3.0550504633038935</v>
      </c>
    </row>
    <row r="13" ht="19.5" customHeight="1"/>
    <row r="14" ht="19.5" customHeight="1">
      <c r="B14" s="3"/>
    </row>
    <row r="15" spans="1:5" ht="19.5" customHeight="1" thickBot="1">
      <c r="A15" t="s">
        <v>8</v>
      </c>
      <c r="B15" s="3"/>
      <c r="E15" s="3"/>
    </row>
    <row r="16" spans="1:3" ht="19.5" customHeight="1" thickBot="1">
      <c r="A16" t="s">
        <v>29</v>
      </c>
      <c r="C16" s="18">
        <f>'標準偏差A'!D12</f>
        <v>0.816496580927726</v>
      </c>
    </row>
    <row r="17" spans="1:4" ht="19.5" customHeight="1" thickBot="1">
      <c r="A17" t="s">
        <v>30</v>
      </c>
      <c r="C17" s="19">
        <f>D12</f>
        <v>3.0550504633038935</v>
      </c>
      <c r="D17" t="s">
        <v>9</v>
      </c>
    </row>
    <row r="18" ht="19.5" customHeight="1" thickBot="1">
      <c r="C18" s="7"/>
    </row>
    <row r="19" spans="1:2" ht="19.5" customHeight="1" thickBot="1">
      <c r="A19" s="11" t="s">
        <v>15</v>
      </c>
      <c r="B19" t="s">
        <v>21</v>
      </c>
    </row>
    <row r="20" ht="19.5" customHeight="1"/>
    <row r="21" ht="19.5" customHeight="1">
      <c r="A21" t="s">
        <v>10</v>
      </c>
    </row>
    <row r="22" ht="19.5" customHeight="1">
      <c r="A22" t="s">
        <v>18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G1" sqref="G1"/>
    </sheetView>
  </sheetViews>
  <sheetFormatPr defaultColWidth="9.00390625" defaultRowHeight="13.5"/>
  <cols>
    <col min="2" max="7" width="6.875" style="0" customWidth="1"/>
    <col min="8" max="8" width="8.375" style="0" customWidth="1"/>
    <col min="9" max="9" width="9.125" style="0" customWidth="1"/>
    <col min="10" max="10" width="5.50390625" style="0" customWidth="1"/>
  </cols>
  <sheetData>
    <row r="1" ht="17.25">
      <c r="A1" s="12" t="s">
        <v>74</v>
      </c>
    </row>
    <row r="2" ht="12.75" customHeight="1">
      <c r="A2" s="12"/>
    </row>
    <row r="3" ht="19.5" customHeight="1">
      <c r="A3" t="s">
        <v>73</v>
      </c>
    </row>
    <row r="4" ht="19.5" customHeight="1">
      <c r="A4" t="s">
        <v>70</v>
      </c>
    </row>
    <row r="5" ht="19.5" customHeight="1">
      <c r="A5" t="s">
        <v>20</v>
      </c>
    </row>
    <row r="6" ht="19.5" customHeight="1"/>
    <row r="7" spans="1:9" ht="19.5" customHeight="1">
      <c r="A7" s="14" t="s">
        <v>1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 t="s">
        <v>6</v>
      </c>
      <c r="I7" s="17" t="s">
        <v>0</v>
      </c>
    </row>
    <row r="8" spans="1:9" ht="19.5" customHeight="1">
      <c r="A8" s="14" t="s">
        <v>24</v>
      </c>
      <c r="B8" s="1">
        <f>'標準偏差'!B6</f>
        <v>7</v>
      </c>
      <c r="C8" s="1">
        <f>'標準偏差'!C6</f>
        <v>6</v>
      </c>
      <c r="D8" s="1">
        <f>'標準偏差'!D6</f>
        <v>8</v>
      </c>
      <c r="E8" s="1">
        <f>'標準偏差'!E6</f>
        <v>8</v>
      </c>
      <c r="F8" s="1">
        <f>'標準偏差'!F6</f>
        <v>7</v>
      </c>
      <c r="G8" s="1">
        <f>'標準偏差'!G6</f>
        <v>6</v>
      </c>
      <c r="H8" s="16">
        <f>VARP(B8:G8)</f>
        <v>0.6666666666666666</v>
      </c>
      <c r="I8" s="16">
        <f>STDEVP(B8:G8)</f>
        <v>0.816496580927726</v>
      </c>
    </row>
    <row r="9" spans="1:9" ht="19.5" customHeight="1">
      <c r="A9" s="14" t="s">
        <v>25</v>
      </c>
      <c r="B9" s="1">
        <f>'標準偏差'!B7</f>
        <v>4</v>
      </c>
      <c r="C9" s="1">
        <f>'標準偏差'!C7</f>
        <v>10</v>
      </c>
      <c r="D9" s="1">
        <f>'標準偏差'!D7</f>
        <v>7</v>
      </c>
      <c r="E9" s="1">
        <f>'標準偏差'!E7</f>
        <v>10</v>
      </c>
      <c r="F9" s="1">
        <f>'標準偏差'!F7</f>
        <v>2</v>
      </c>
      <c r="G9" s="1">
        <f>'標準偏差'!G7</f>
        <v>9</v>
      </c>
      <c r="H9" s="16">
        <f>VARP(B9:G9)</f>
        <v>9.333333333333334</v>
      </c>
      <c r="I9" s="16">
        <f>STDEVP(B9:G9)</f>
        <v>3.0550504633038935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 object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D1" sqref="D1"/>
    </sheetView>
  </sheetViews>
  <sheetFormatPr defaultColWidth="9.00390625" defaultRowHeight="13.5"/>
  <cols>
    <col min="2" max="2" width="8.375" style="0" bestFit="1" customWidth="1"/>
    <col min="3" max="3" width="10.00390625" style="0" bestFit="1" customWidth="1"/>
    <col min="4" max="4" width="12.875" style="0" bestFit="1" customWidth="1"/>
  </cols>
  <sheetData>
    <row r="1" ht="17.25">
      <c r="A1" s="12" t="s">
        <v>50</v>
      </c>
    </row>
    <row r="3" ht="13.5">
      <c r="A3" t="s">
        <v>51</v>
      </c>
    </row>
    <row r="4" ht="13.5">
      <c r="A4" t="s">
        <v>52</v>
      </c>
    </row>
    <row r="6" ht="13.5">
      <c r="A6" t="s">
        <v>53</v>
      </c>
    </row>
    <row r="12" ht="13.5">
      <c r="A12" t="s">
        <v>54</v>
      </c>
    </row>
    <row r="14" ht="13.5">
      <c r="A14" t="s">
        <v>55</v>
      </c>
    </row>
    <row r="15" ht="13.5">
      <c r="A15" t="s">
        <v>56</v>
      </c>
    </row>
    <row r="16" spans="2:4" ht="15.75">
      <c r="B16" s="14" t="s">
        <v>3</v>
      </c>
      <c r="C16" s="14" t="s">
        <v>22</v>
      </c>
      <c r="D16" s="14" t="s">
        <v>65</v>
      </c>
    </row>
    <row r="17" spans="2:4" ht="13.5">
      <c r="B17" s="1">
        <v>4</v>
      </c>
      <c r="C17" s="42">
        <f aca="true" t="shared" si="0" ref="C17:C22">B17-$B$23</f>
        <v>-3</v>
      </c>
      <c r="D17" s="43">
        <f aca="true" t="shared" si="1" ref="D17:D22">C17^2</f>
        <v>9</v>
      </c>
    </row>
    <row r="18" spans="2:4" ht="13.5">
      <c r="B18" s="1">
        <v>10</v>
      </c>
      <c r="C18" s="42">
        <f t="shared" si="0"/>
        <v>3</v>
      </c>
      <c r="D18" s="43">
        <f t="shared" si="1"/>
        <v>9</v>
      </c>
    </row>
    <row r="19" spans="2:4" ht="13.5">
      <c r="B19" s="1">
        <v>7</v>
      </c>
      <c r="C19" s="42">
        <f t="shared" si="0"/>
        <v>0</v>
      </c>
      <c r="D19" s="43">
        <f t="shared" si="1"/>
        <v>0</v>
      </c>
    </row>
    <row r="20" spans="2:4" ht="13.5">
      <c r="B20" s="1">
        <v>10</v>
      </c>
      <c r="C20" s="42">
        <f t="shared" si="0"/>
        <v>3</v>
      </c>
      <c r="D20" s="43">
        <f t="shared" si="1"/>
        <v>9</v>
      </c>
    </row>
    <row r="21" spans="2:4" ht="13.5">
      <c r="B21" s="1">
        <v>2</v>
      </c>
      <c r="C21" s="42">
        <f t="shared" si="0"/>
        <v>-5</v>
      </c>
      <c r="D21" s="43">
        <f t="shared" si="1"/>
        <v>25</v>
      </c>
    </row>
    <row r="22" spans="2:4" ht="14.25" thickBot="1">
      <c r="B22" s="5">
        <v>9</v>
      </c>
      <c r="C22" s="42">
        <f t="shared" si="0"/>
        <v>2</v>
      </c>
      <c r="D22" s="43">
        <f t="shared" si="1"/>
        <v>4</v>
      </c>
    </row>
    <row r="23" spans="2:4" ht="14.25" thickBot="1">
      <c r="B23" s="50">
        <f>AVERAGE(B17:B22)</f>
        <v>7</v>
      </c>
      <c r="C23" s="6" t="s">
        <v>5</v>
      </c>
      <c r="D23" s="44">
        <f>SUM(D17:D22)</f>
        <v>56</v>
      </c>
    </row>
    <row r="24" spans="3:4" ht="14.25" thickBot="1">
      <c r="C24" s="6" t="s">
        <v>6</v>
      </c>
      <c r="D24" s="45">
        <f>D23/6</f>
        <v>9.333333333333334</v>
      </c>
    </row>
    <row r="25" spans="3:4" ht="14.25" thickBot="1">
      <c r="C25" s="6" t="s">
        <v>0</v>
      </c>
      <c r="D25" s="45">
        <f>SQRT(D24)</f>
        <v>3.0550504633038935</v>
      </c>
    </row>
    <row r="26" ht="13.5">
      <c r="D26" s="46"/>
    </row>
    <row r="27" ht="13.5">
      <c r="D27" s="46"/>
    </row>
    <row r="28" ht="13.5">
      <c r="A28" t="s">
        <v>57</v>
      </c>
    </row>
    <row r="29" ht="14.25" thickBot="1"/>
    <row r="30" spans="1:3" ht="14.25" thickBot="1">
      <c r="A30" s="6" t="s">
        <v>66</v>
      </c>
      <c r="B30" s="15">
        <f>50+10*((10-B23)/D25)</f>
        <v>59.81980506061966</v>
      </c>
      <c r="C30" t="s">
        <v>67</v>
      </c>
    </row>
    <row r="36" ht="13.5">
      <c r="A36" t="s">
        <v>58</v>
      </c>
    </row>
    <row r="37" ht="13.5">
      <c r="A37" t="s">
        <v>59</v>
      </c>
    </row>
    <row r="38" ht="14.25" thickBot="1"/>
    <row r="39" spans="1:6" ht="13.5">
      <c r="A39" s="32"/>
      <c r="B39" s="33"/>
      <c r="C39" s="33"/>
      <c r="D39" s="33"/>
      <c r="E39" s="33"/>
      <c r="F39" s="34"/>
    </row>
    <row r="40" spans="1:6" ht="13.5">
      <c r="A40" s="35" t="s">
        <v>60</v>
      </c>
      <c r="B40" s="36"/>
      <c r="C40" s="36"/>
      <c r="D40" s="36"/>
      <c r="E40" s="36"/>
      <c r="F40" s="37"/>
    </row>
    <row r="41" spans="1:6" ht="13.5">
      <c r="A41" s="38" t="s">
        <v>61</v>
      </c>
      <c r="B41" s="36"/>
      <c r="C41" s="36"/>
      <c r="D41" s="36"/>
      <c r="E41" s="36"/>
      <c r="F41" s="37"/>
    </row>
    <row r="42" spans="1:6" ht="13.5">
      <c r="A42" s="38" t="s">
        <v>68</v>
      </c>
      <c r="B42" s="36"/>
      <c r="C42" s="36"/>
      <c r="D42" s="36"/>
      <c r="E42" s="36"/>
      <c r="F42" s="37"/>
    </row>
    <row r="43" spans="1:6" ht="13.5">
      <c r="A43" s="38"/>
      <c r="B43" s="36"/>
      <c r="C43" s="36"/>
      <c r="D43" s="36"/>
      <c r="E43" s="36"/>
      <c r="F43" s="37"/>
    </row>
    <row r="44" spans="1:6" ht="13.5">
      <c r="A44" s="35" t="s">
        <v>62</v>
      </c>
      <c r="B44" s="36"/>
      <c r="C44" s="36"/>
      <c r="D44" s="36"/>
      <c r="E44" s="36"/>
      <c r="F44" s="37"/>
    </row>
    <row r="45" spans="1:6" ht="13.5">
      <c r="A45" s="38" t="s">
        <v>63</v>
      </c>
      <c r="B45" s="36"/>
      <c r="C45" s="36"/>
      <c r="D45" s="36"/>
      <c r="E45" s="36"/>
      <c r="F45" s="37"/>
    </row>
    <row r="46" spans="1:6" ht="13.5">
      <c r="A46" s="38" t="s">
        <v>69</v>
      </c>
      <c r="B46" s="36"/>
      <c r="C46" s="36"/>
      <c r="D46" s="36"/>
      <c r="E46" s="36"/>
      <c r="F46" s="37"/>
    </row>
    <row r="47" spans="1:6" ht="13.5">
      <c r="A47" s="38"/>
      <c r="B47" s="36"/>
      <c r="C47" s="36"/>
      <c r="D47" s="36"/>
      <c r="E47" s="36"/>
      <c r="F47" s="37"/>
    </row>
    <row r="48" spans="1:6" ht="13.5">
      <c r="A48" s="35" t="s">
        <v>71</v>
      </c>
      <c r="B48" s="36"/>
      <c r="C48" s="36"/>
      <c r="D48" s="36"/>
      <c r="E48" s="36"/>
      <c r="F48" s="37"/>
    </row>
    <row r="49" spans="1:6" ht="13.5">
      <c r="A49" s="38" t="s">
        <v>72</v>
      </c>
      <c r="B49" s="36"/>
      <c r="C49" s="36"/>
      <c r="D49" s="36"/>
      <c r="E49" s="36"/>
      <c r="F49" s="37"/>
    </row>
    <row r="50" spans="1:6" ht="14.25" thickBot="1">
      <c r="A50" s="39"/>
      <c r="B50" s="40"/>
      <c r="C50" s="40"/>
      <c r="D50" s="40"/>
      <c r="E50" s="40"/>
      <c r="F50" s="41"/>
    </row>
    <row r="52" ht="13.5">
      <c r="A52" t="s">
        <v>64</v>
      </c>
    </row>
  </sheetData>
  <sheetProtection objects="1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" sqref="D1"/>
    </sheetView>
  </sheetViews>
  <sheetFormatPr defaultColWidth="9.00390625" defaultRowHeight="13.5"/>
  <cols>
    <col min="3" max="3" width="10.00390625" style="0" bestFit="1" customWidth="1"/>
    <col min="4" max="4" width="12.875" style="0" bestFit="1" customWidth="1"/>
    <col min="6" max="6" width="9.875" style="0" customWidth="1"/>
    <col min="7" max="7" width="7.75390625" style="0" customWidth="1"/>
  </cols>
  <sheetData>
    <row r="1" ht="19.5" customHeight="1">
      <c r="A1" s="12" t="s">
        <v>32</v>
      </c>
    </row>
    <row r="2" ht="11.25" customHeight="1"/>
    <row r="3" spans="1:7" ht="19.5" customHeight="1">
      <c r="A3" s="20" t="s">
        <v>80</v>
      </c>
      <c r="B3" s="21"/>
      <c r="C3" s="21"/>
      <c r="D3" s="21"/>
      <c r="E3" s="21"/>
      <c r="F3" s="21"/>
      <c r="G3" s="22"/>
    </row>
    <row r="4" spans="1:7" ht="19.5" customHeight="1">
      <c r="A4" s="23" t="s">
        <v>27</v>
      </c>
      <c r="B4" s="24"/>
      <c r="C4" s="24"/>
      <c r="D4" s="24"/>
      <c r="E4" s="24"/>
      <c r="F4" s="24"/>
      <c r="G4" s="25"/>
    </row>
    <row r="5" ht="14.25" customHeight="1"/>
    <row r="6" spans="1:8" ht="18" customHeight="1">
      <c r="A6" s="14" t="s">
        <v>13</v>
      </c>
      <c r="B6" s="14" t="s">
        <v>11</v>
      </c>
      <c r="C6" s="14" t="s">
        <v>12</v>
      </c>
      <c r="D6" s="14" t="s">
        <v>14</v>
      </c>
      <c r="F6" s="46"/>
      <c r="G6" s="46"/>
      <c r="H6" s="46"/>
    </row>
    <row r="7" spans="1:8" ht="14.25" customHeight="1">
      <c r="A7" s="14">
        <v>1</v>
      </c>
      <c r="B7" s="1">
        <v>6.5</v>
      </c>
      <c r="C7" s="8">
        <f aca="true" t="shared" si="0" ref="C7:C26">B7-6.785</f>
        <v>-0.28500000000000014</v>
      </c>
      <c r="D7" s="8">
        <f aca="true" t="shared" si="1" ref="D7:D26">C7^2</f>
        <v>0.08122500000000007</v>
      </c>
      <c r="F7" s="7"/>
      <c r="G7" s="7"/>
      <c r="H7" s="46"/>
    </row>
    <row r="8" spans="1:8" ht="14.25" customHeight="1">
      <c r="A8" s="14">
        <v>2</v>
      </c>
      <c r="B8" s="1">
        <v>6.2</v>
      </c>
      <c r="C8" s="8">
        <f t="shared" si="0"/>
        <v>-0.585</v>
      </c>
      <c r="D8" s="8">
        <f t="shared" si="1"/>
        <v>0.34222499999999995</v>
      </c>
      <c r="F8" s="7"/>
      <c r="G8" s="7"/>
      <c r="H8" s="46"/>
    </row>
    <row r="9" spans="1:8" ht="14.25" customHeight="1">
      <c r="A9" s="14">
        <v>3</v>
      </c>
      <c r="B9" s="1">
        <v>5.8</v>
      </c>
      <c r="C9" s="8">
        <f t="shared" si="0"/>
        <v>-0.9850000000000003</v>
      </c>
      <c r="D9" s="8">
        <f t="shared" si="1"/>
        <v>0.9702250000000007</v>
      </c>
      <c r="F9" s="7"/>
      <c r="G9" s="7"/>
      <c r="H9" s="46"/>
    </row>
    <row r="10" spans="1:7" ht="14.25" customHeight="1">
      <c r="A10" s="14">
        <v>4</v>
      </c>
      <c r="B10" s="1">
        <v>6.5</v>
      </c>
      <c r="C10" s="8">
        <f t="shared" si="0"/>
        <v>-0.28500000000000014</v>
      </c>
      <c r="D10" s="8">
        <f t="shared" si="1"/>
        <v>0.08122500000000007</v>
      </c>
      <c r="F10" s="7"/>
      <c r="G10" s="7"/>
    </row>
    <row r="11" spans="1:7" ht="14.25" customHeight="1">
      <c r="A11" s="14">
        <v>5</v>
      </c>
      <c r="B11" s="1">
        <v>6.5</v>
      </c>
      <c r="C11" s="8">
        <f t="shared" si="0"/>
        <v>-0.28500000000000014</v>
      </c>
      <c r="D11" s="8">
        <f t="shared" si="1"/>
        <v>0.08122500000000007</v>
      </c>
      <c r="F11" s="7"/>
      <c r="G11" s="47"/>
    </row>
    <row r="12" spans="1:7" ht="14.25" customHeight="1">
      <c r="A12" s="14">
        <v>6</v>
      </c>
      <c r="B12" s="1">
        <v>6.9</v>
      </c>
      <c r="C12" s="8">
        <f t="shared" si="0"/>
        <v>0.11500000000000021</v>
      </c>
      <c r="D12" s="8">
        <f t="shared" si="1"/>
        <v>0.01322500000000005</v>
      </c>
      <c r="F12" s="7"/>
      <c r="G12" s="7"/>
    </row>
    <row r="13" spans="1:7" ht="14.25" customHeight="1">
      <c r="A13" s="14">
        <v>7</v>
      </c>
      <c r="B13" s="1">
        <v>7.2</v>
      </c>
      <c r="C13" s="8">
        <f t="shared" si="0"/>
        <v>0.41500000000000004</v>
      </c>
      <c r="D13" s="8">
        <f t="shared" si="1"/>
        <v>0.17222500000000002</v>
      </c>
      <c r="F13" s="7"/>
      <c r="G13" s="47"/>
    </row>
    <row r="14" spans="1:7" ht="14.25" customHeight="1">
      <c r="A14" s="14">
        <v>8</v>
      </c>
      <c r="B14" s="1">
        <v>6.9</v>
      </c>
      <c r="C14" s="8">
        <f t="shared" si="0"/>
        <v>0.11500000000000021</v>
      </c>
      <c r="D14" s="8">
        <f t="shared" si="1"/>
        <v>0.01322500000000005</v>
      </c>
      <c r="F14" s="7"/>
      <c r="G14" s="7"/>
    </row>
    <row r="15" spans="1:4" ht="14.25" customHeight="1">
      <c r="A15" s="14">
        <v>9</v>
      </c>
      <c r="B15" s="1">
        <v>6.1</v>
      </c>
      <c r="C15" s="8">
        <f t="shared" si="0"/>
        <v>-0.6850000000000005</v>
      </c>
      <c r="D15" s="8">
        <f t="shared" si="1"/>
        <v>0.46922500000000067</v>
      </c>
    </row>
    <row r="16" spans="1:4" ht="14.25" customHeight="1">
      <c r="A16" s="14">
        <v>10</v>
      </c>
      <c r="B16" s="1">
        <v>6.3</v>
      </c>
      <c r="C16" s="8">
        <f t="shared" si="0"/>
        <v>-0.4850000000000003</v>
      </c>
      <c r="D16" s="8">
        <f t="shared" si="1"/>
        <v>0.23522500000000032</v>
      </c>
    </row>
    <row r="17" spans="1:4" ht="14.25" customHeight="1">
      <c r="A17" s="14">
        <v>11</v>
      </c>
      <c r="B17" s="1">
        <v>6.7</v>
      </c>
      <c r="C17" s="8">
        <f t="shared" si="0"/>
        <v>-0.08499999999999996</v>
      </c>
      <c r="D17" s="8">
        <f t="shared" si="1"/>
        <v>0.007224999999999994</v>
      </c>
    </row>
    <row r="18" spans="1:4" ht="14.25" customHeight="1">
      <c r="A18" s="14">
        <v>12</v>
      </c>
      <c r="B18" s="1">
        <v>6.6</v>
      </c>
      <c r="C18" s="8">
        <f t="shared" si="0"/>
        <v>-0.1850000000000005</v>
      </c>
      <c r="D18" s="8">
        <f t="shared" si="1"/>
        <v>0.034225000000000186</v>
      </c>
    </row>
    <row r="19" spans="1:4" ht="14.25" customHeight="1">
      <c r="A19" s="14">
        <v>13</v>
      </c>
      <c r="B19" s="1">
        <v>7.2</v>
      </c>
      <c r="C19" s="8">
        <f t="shared" si="0"/>
        <v>0.41500000000000004</v>
      </c>
      <c r="D19" s="8">
        <f t="shared" si="1"/>
        <v>0.17222500000000002</v>
      </c>
    </row>
    <row r="20" spans="1:4" ht="14.25" customHeight="1">
      <c r="A20" s="14">
        <v>14</v>
      </c>
      <c r="B20" s="1">
        <v>7.1</v>
      </c>
      <c r="C20" s="8">
        <f t="shared" si="0"/>
        <v>0.3149999999999995</v>
      </c>
      <c r="D20" s="8">
        <f t="shared" si="1"/>
        <v>0.09922499999999969</v>
      </c>
    </row>
    <row r="21" spans="1:4" ht="14.25" customHeight="1">
      <c r="A21" s="14">
        <v>15</v>
      </c>
      <c r="B21" s="1">
        <v>6.8</v>
      </c>
      <c r="C21" s="8">
        <f t="shared" si="0"/>
        <v>0.01499999999999968</v>
      </c>
      <c r="D21" s="8">
        <f t="shared" si="1"/>
        <v>0.0002249999999999904</v>
      </c>
    </row>
    <row r="22" spans="1:4" ht="14.25" customHeight="1">
      <c r="A22" s="14">
        <v>16</v>
      </c>
      <c r="B22" s="1">
        <v>7.1</v>
      </c>
      <c r="C22" s="8">
        <f t="shared" si="0"/>
        <v>0.3149999999999995</v>
      </c>
      <c r="D22" s="8">
        <f t="shared" si="1"/>
        <v>0.09922499999999969</v>
      </c>
    </row>
    <row r="23" spans="1:4" ht="14.25" customHeight="1">
      <c r="A23" s="14">
        <v>17</v>
      </c>
      <c r="B23" s="1">
        <v>7</v>
      </c>
      <c r="C23" s="8">
        <f t="shared" si="0"/>
        <v>0.21499999999999986</v>
      </c>
      <c r="D23" s="8">
        <f t="shared" si="1"/>
        <v>0.04622499999999994</v>
      </c>
    </row>
    <row r="24" spans="1:4" ht="14.25" customHeight="1">
      <c r="A24" s="14">
        <v>18</v>
      </c>
      <c r="B24" s="1">
        <v>7.2</v>
      </c>
      <c r="C24" s="8">
        <f t="shared" si="0"/>
        <v>0.41500000000000004</v>
      </c>
      <c r="D24" s="8">
        <f t="shared" si="1"/>
        <v>0.17222500000000002</v>
      </c>
    </row>
    <row r="25" spans="1:4" ht="14.25" customHeight="1">
      <c r="A25" s="14">
        <v>19</v>
      </c>
      <c r="B25" s="1">
        <v>7.5</v>
      </c>
      <c r="C25" s="8">
        <f t="shared" si="0"/>
        <v>0.7149999999999999</v>
      </c>
      <c r="D25" s="8">
        <f t="shared" si="1"/>
        <v>0.5112249999999998</v>
      </c>
    </row>
    <row r="26" spans="1:4" ht="14.25" customHeight="1">
      <c r="A26" s="14">
        <v>20</v>
      </c>
      <c r="B26" s="1">
        <v>7.6</v>
      </c>
      <c r="C26" s="8">
        <f t="shared" si="0"/>
        <v>0.8149999999999995</v>
      </c>
      <c r="D26" s="8">
        <f t="shared" si="1"/>
        <v>0.6642249999999992</v>
      </c>
    </row>
    <row r="27" spans="1:4" ht="14.25" customHeight="1">
      <c r="A27" t="s">
        <v>4</v>
      </c>
      <c r="B27" s="8"/>
      <c r="C27" s="6" t="s">
        <v>5</v>
      </c>
      <c r="D27" s="16">
        <f>SUM(D7:D26)</f>
        <v>4.2655</v>
      </c>
    </row>
    <row r="28" spans="3:4" ht="14.25" customHeight="1">
      <c r="C28" s="6" t="s">
        <v>6</v>
      </c>
      <c r="D28" s="16">
        <f>D27/20</f>
        <v>0.21327500000000002</v>
      </c>
    </row>
    <row r="29" spans="3:4" ht="14.25" customHeight="1">
      <c r="C29" s="6" t="s">
        <v>0</v>
      </c>
      <c r="D29" s="16">
        <f>SQRT(D28)</f>
        <v>0.4618170633486814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9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1" sqref="D1"/>
    </sheetView>
  </sheetViews>
  <sheetFormatPr defaultColWidth="9.00390625" defaultRowHeight="13.5"/>
  <cols>
    <col min="4" max="4" width="9.875" style="0" customWidth="1"/>
    <col min="8" max="8" width="7.75390625" style="0" customWidth="1"/>
  </cols>
  <sheetData>
    <row r="1" ht="19.5" customHeight="1">
      <c r="A1" s="12" t="s">
        <v>33</v>
      </c>
    </row>
    <row r="2" ht="11.25" customHeight="1"/>
    <row r="3" spans="1:8" ht="19.5" customHeight="1">
      <c r="A3" s="20" t="s">
        <v>80</v>
      </c>
      <c r="B3" s="21"/>
      <c r="C3" s="21"/>
      <c r="D3" s="21"/>
      <c r="E3" s="21"/>
      <c r="F3" s="21"/>
      <c r="G3" s="21"/>
      <c r="H3" s="22"/>
    </row>
    <row r="4" spans="1:8" ht="19.5" customHeight="1">
      <c r="A4" s="23" t="s">
        <v>28</v>
      </c>
      <c r="B4" s="24"/>
      <c r="C4" s="24"/>
      <c r="D4" s="24"/>
      <c r="E4" s="24"/>
      <c r="F4" s="24"/>
      <c r="G4" s="24"/>
      <c r="H4" s="25"/>
    </row>
    <row r="5" ht="14.25" customHeight="1"/>
    <row r="6" spans="1:6" ht="16.5" customHeight="1">
      <c r="A6" s="14" t="s">
        <v>13</v>
      </c>
      <c r="B6" s="14" t="s">
        <v>11</v>
      </c>
      <c r="D6" s="7"/>
      <c r="E6" s="7"/>
      <c r="F6" s="7"/>
    </row>
    <row r="7" spans="1:6" ht="13.5">
      <c r="A7" s="14">
        <v>1</v>
      </c>
      <c r="B7" s="1">
        <v>6.5</v>
      </c>
      <c r="D7" s="7"/>
      <c r="E7" s="47"/>
      <c r="F7" s="7"/>
    </row>
    <row r="8" spans="1:6" ht="13.5">
      <c r="A8" s="14">
        <v>2</v>
      </c>
      <c r="B8" s="1">
        <v>6.2</v>
      </c>
      <c r="D8" s="7"/>
      <c r="E8" s="7"/>
      <c r="F8" s="7"/>
    </row>
    <row r="9" spans="1:6" ht="13.5">
      <c r="A9" s="14">
        <v>3</v>
      </c>
      <c r="B9" s="1">
        <v>5.8</v>
      </c>
      <c r="D9" s="7"/>
      <c r="E9" s="47"/>
      <c r="F9" s="7"/>
    </row>
    <row r="10" spans="1:6" ht="13.5">
      <c r="A10" s="14">
        <v>4</v>
      </c>
      <c r="B10" s="1">
        <v>6.5</v>
      </c>
      <c r="D10" s="7"/>
      <c r="E10" s="7"/>
      <c r="F10" s="7"/>
    </row>
    <row r="11" spans="1:6" ht="13.5">
      <c r="A11" s="14">
        <v>5</v>
      </c>
      <c r="B11" s="1">
        <v>6.5</v>
      </c>
      <c r="D11" s="7"/>
      <c r="E11" s="7"/>
      <c r="F11" s="7"/>
    </row>
    <row r="12" spans="1:6" ht="13.5">
      <c r="A12" s="14">
        <v>6</v>
      </c>
      <c r="B12" s="1">
        <v>6.9</v>
      </c>
      <c r="D12" s="7"/>
      <c r="E12" s="7"/>
      <c r="F12" s="7"/>
    </row>
    <row r="13" spans="1:6" ht="13.5">
      <c r="A13" s="14">
        <v>7</v>
      </c>
      <c r="B13" s="1">
        <v>7.2</v>
      </c>
      <c r="D13" s="7"/>
      <c r="E13" s="7"/>
      <c r="F13" s="7"/>
    </row>
    <row r="14" spans="1:2" ht="13.5">
      <c r="A14" s="14">
        <v>8</v>
      </c>
      <c r="B14" s="1">
        <v>6.9</v>
      </c>
    </row>
    <row r="15" spans="1:2" ht="13.5">
      <c r="A15" s="14">
        <v>9</v>
      </c>
      <c r="B15" s="1">
        <v>6.1</v>
      </c>
    </row>
    <row r="16" spans="1:2" ht="13.5">
      <c r="A16" s="14">
        <v>10</v>
      </c>
      <c r="B16" s="1">
        <v>6.3</v>
      </c>
    </row>
    <row r="17" spans="1:2" ht="13.5">
      <c r="A17" s="14">
        <v>11</v>
      </c>
      <c r="B17" s="1">
        <v>6.7</v>
      </c>
    </row>
    <row r="18" spans="1:2" ht="13.5">
      <c r="A18" s="14">
        <v>12</v>
      </c>
      <c r="B18" s="1">
        <v>6.6</v>
      </c>
    </row>
    <row r="19" spans="1:2" ht="13.5">
      <c r="A19" s="14">
        <v>13</v>
      </c>
      <c r="B19" s="1">
        <v>7.2</v>
      </c>
    </row>
    <row r="20" spans="1:2" ht="13.5">
      <c r="A20" s="14">
        <v>14</v>
      </c>
      <c r="B20" s="1">
        <v>7.1</v>
      </c>
    </row>
    <row r="21" spans="1:2" ht="13.5">
      <c r="A21" s="14">
        <v>15</v>
      </c>
      <c r="B21" s="1">
        <v>6.8</v>
      </c>
    </row>
    <row r="22" spans="1:2" ht="13.5">
      <c r="A22" s="14">
        <v>16</v>
      </c>
      <c r="B22" s="1">
        <v>7.1</v>
      </c>
    </row>
    <row r="23" spans="1:2" ht="13.5">
      <c r="A23" s="14">
        <v>17</v>
      </c>
      <c r="B23" s="1">
        <v>7</v>
      </c>
    </row>
    <row r="24" spans="1:2" ht="13.5">
      <c r="A24" s="14">
        <v>18</v>
      </c>
      <c r="B24" s="1">
        <v>7.2</v>
      </c>
    </row>
    <row r="25" spans="1:2" ht="13.5">
      <c r="A25" s="14">
        <v>19</v>
      </c>
      <c r="B25" s="1">
        <v>7.5</v>
      </c>
    </row>
    <row r="26" spans="1:2" ht="14.25" thickBot="1">
      <c r="A26" s="14">
        <v>20</v>
      </c>
      <c r="B26" s="5">
        <v>7.6</v>
      </c>
    </row>
    <row r="27" spans="1:2" ht="19.5" customHeight="1" thickBot="1">
      <c r="A27" s="48" t="s">
        <v>6</v>
      </c>
      <c r="B27" s="15">
        <f>VARP(B7:B26)</f>
        <v>0.21327500000000327</v>
      </c>
    </row>
    <row r="28" spans="1:2" ht="19.5" customHeight="1" thickBot="1">
      <c r="A28" s="49" t="s">
        <v>0</v>
      </c>
      <c r="B28" s="15">
        <f>STDEVP(B7:B26)</f>
        <v>0.46181706334868494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SI27</dc:creator>
  <cp:keywords/>
  <dc:description/>
  <cp:lastModifiedBy>ishihara</cp:lastModifiedBy>
  <cp:lastPrinted>2007-07-30T01:56:54Z</cp:lastPrinted>
  <dcterms:created xsi:type="dcterms:W3CDTF">2005-07-29T01:21:51Z</dcterms:created>
  <dcterms:modified xsi:type="dcterms:W3CDTF">2008-07-25T22:42:41Z</dcterms:modified>
  <cp:category/>
  <cp:version/>
  <cp:contentType/>
  <cp:contentStatus/>
</cp:coreProperties>
</file>