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9990" windowHeight="5970" activeTab="0"/>
  </bookViews>
  <sheets>
    <sheet name="ビュッホンの針２" sheetId="1" r:id="rId1"/>
  </sheets>
  <definedNames>
    <definedName name="_xlnm.Print_Area" localSheetId="0">'ビュッホンの針２'!$A$1:$L$39</definedName>
  </definedNames>
  <calcPr fullCalcOnLoad="1"/>
</workbook>
</file>

<file path=xl/sharedStrings.xml><?xml version="1.0" encoding="utf-8"?>
<sst xmlns="http://schemas.openxmlformats.org/spreadsheetml/2006/main" count="26" uniqueCount="26">
  <si>
    <t>ｈ=</t>
  </si>
  <si>
    <t>θ=</t>
  </si>
  <si>
    <t>残り試行回数</t>
  </si>
  <si>
    <t>イメージ図</t>
  </si>
  <si>
    <t>乱数１</t>
  </si>
  <si>
    <t>乱数２</t>
  </si>
  <si>
    <t>交わる確率 p</t>
  </si>
  <si>
    <t>l =</t>
  </si>
  <si>
    <t>x =</t>
  </si>
  <si>
    <t>試行回数 N</t>
  </si>
  <si>
    <t>交わる確率 q</t>
  </si>
  <si>
    <t>π/4以上π/2以下ならば1、そうでないなら0を表示</t>
  </si>
  <si>
    <t xml:space="preserve">   π/4以上π/2以下になる回数 M</t>
  </si>
  <si>
    <t>M中交わる回数 m</t>
  </si>
  <si>
    <t>N中交わる回数 n</t>
  </si>
  <si>
    <t xml:space="preserve">N中交われば１、そうでないなら０を表示 </t>
  </si>
  <si>
    <t xml:space="preserve">M中交われば１、そうでないなら０を表示 </t>
  </si>
  <si>
    <t>ビュッホンの針の実験 2</t>
  </si>
  <si>
    <t>以上より</t>
  </si>
  <si>
    <t>針の位置</t>
  </si>
  <si>
    <t>左端</t>
  </si>
  <si>
    <t>右端</t>
  </si>
  <si>
    <t>交わるかどうかの判定</t>
  </si>
  <si>
    <t>線の幅 2h =</t>
  </si>
  <si>
    <t>針の長さ 2l =</t>
  </si>
  <si>
    <t xml:space="preserve">円周率 π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</si>
</sst>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5">
    <font>
      <sz val="11"/>
      <name val="ＭＳ Ｐゴシック"/>
      <family val="0"/>
    </font>
    <font>
      <sz val="6"/>
      <name val="ＭＳ Ｐゴシック"/>
      <family val="3"/>
    </font>
    <font>
      <b/>
      <sz val="11"/>
      <name val="ＭＳ Ｐゴシック"/>
      <family val="0"/>
    </font>
    <font>
      <b/>
      <sz val="16"/>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9"/>
      <name val="ＭＳ Ｐゴシック"/>
      <family val="3"/>
    </font>
    <font>
      <b/>
      <sz val="14"/>
      <name val="ＭＳ Ｐゴシック"/>
      <family val="3"/>
    </font>
    <font>
      <sz val="9.5"/>
      <name val="ＭＳ Ｐゴシック"/>
      <family val="3"/>
    </font>
    <font>
      <sz val="10"/>
      <name val="ＭＳ Ｐゴシック"/>
      <family val="3"/>
    </font>
    <font>
      <sz val="8"/>
      <name val="ＭＳ Ｐゴシック"/>
      <family val="3"/>
    </font>
    <font>
      <sz val="10.25"/>
      <name val="ＭＳ Ｐゴシック"/>
      <family val="3"/>
    </font>
    <font>
      <sz val="12"/>
      <name val="ＭＳ Ｐゴシック"/>
      <family val="3"/>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45"/>
        <bgColor indexed="64"/>
      </patternFill>
    </fill>
  </fills>
  <borders count="10">
    <border>
      <left/>
      <right/>
      <top/>
      <bottom/>
      <diagonal/>
    </border>
    <border>
      <left style="medium"/>
      <right style="medium"/>
      <top style="medium"/>
      <bottom style="mediu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2">
    <xf numFmtId="0" fontId="0" fillId="0" borderId="0" xfId="0" applyAlignment="1">
      <alignment/>
    </xf>
    <xf numFmtId="0" fontId="0" fillId="0" borderId="0" xfId="0" applyAlignment="1">
      <alignment horizontal="right"/>
    </xf>
    <xf numFmtId="0" fontId="0" fillId="0" borderId="0" xfId="0" applyAlignment="1">
      <alignment horizontal="center"/>
    </xf>
    <xf numFmtId="0" fontId="0" fillId="2" borderId="1" xfId="0" applyFill="1" applyBorder="1" applyAlignment="1">
      <alignment/>
    </xf>
    <xf numFmtId="0" fontId="0" fillId="0" borderId="2" xfId="0" applyBorder="1" applyAlignment="1">
      <alignment horizontal="center"/>
    </xf>
    <xf numFmtId="0" fontId="0" fillId="0" borderId="2" xfId="0" applyBorder="1" applyAlignment="1">
      <alignment/>
    </xf>
    <xf numFmtId="0" fontId="0" fillId="0" borderId="2" xfId="0" applyBorder="1" applyAlignment="1">
      <alignment horizontal="right"/>
    </xf>
    <xf numFmtId="0" fontId="0" fillId="0" borderId="0" xfId="0" applyFill="1" applyAlignment="1">
      <alignment/>
    </xf>
    <xf numFmtId="0" fontId="0" fillId="0" borderId="0" xfId="0" applyBorder="1" applyAlignment="1">
      <alignment/>
    </xf>
    <xf numFmtId="0" fontId="0" fillId="0" borderId="0" xfId="0" applyAlignment="1">
      <alignment horizontal="center" shrinkToFit="1"/>
    </xf>
    <xf numFmtId="0" fontId="0" fillId="0" borderId="0" xfId="0" applyAlignment="1">
      <alignment horizontal="center" vertical="center"/>
    </xf>
    <xf numFmtId="0" fontId="0" fillId="0" borderId="0" xfId="0" applyBorder="1" applyAlignment="1">
      <alignment horizontal="right"/>
    </xf>
    <xf numFmtId="0" fontId="0" fillId="0" borderId="0" xfId="0" applyBorder="1" applyAlignment="1">
      <alignment horizontal="center" vertical="center"/>
    </xf>
    <xf numFmtId="0" fontId="0" fillId="0" borderId="0" xfId="0" applyBorder="1" applyAlignment="1">
      <alignment horizontal="center"/>
    </xf>
    <xf numFmtId="0" fontId="9" fillId="0" borderId="0" xfId="0" applyFont="1" applyAlignment="1">
      <alignment/>
    </xf>
    <xf numFmtId="0" fontId="0" fillId="0" borderId="3" xfId="0" applyFill="1" applyBorder="1" applyAlignment="1">
      <alignment horizontal="center"/>
    </xf>
    <xf numFmtId="0" fontId="0" fillId="0" borderId="3" xfId="0" applyFill="1" applyBorder="1" applyAlignment="1">
      <alignment horizontal="right"/>
    </xf>
    <xf numFmtId="0" fontId="0" fillId="3" borderId="2" xfId="0" applyFill="1" applyBorder="1" applyAlignment="1" applyProtection="1">
      <alignment/>
      <protection locked="0"/>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0" xfId="0" applyFill="1" applyBorder="1" applyAlignment="1">
      <alignment horizontal="center" shrinkToFit="1"/>
    </xf>
    <xf numFmtId="0" fontId="0" fillId="0" borderId="0" xfId="0" applyAlignment="1">
      <alignment horizontal="center" shrinkToFit="1"/>
    </xf>
    <xf numFmtId="0" fontId="0" fillId="0" borderId="0" xfId="0" applyBorder="1" applyAlignment="1">
      <alignment horizontal="center" shrinkToFi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0" borderId="0" xfId="0" applyFont="1" applyAlignment="1">
      <alignment horizontal="center"/>
    </xf>
    <xf numFmtId="0" fontId="0" fillId="0" borderId="0" xfId="0" applyAlignment="1">
      <alignment horizontal="right"/>
    </xf>
    <xf numFmtId="0" fontId="0" fillId="0" borderId="9" xfId="0"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1525"/>
          <c:w val="0.94625"/>
          <c:h val="0.95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00"/>
              </a:solidFill>
              <a:ln>
                <a:solidFill>
                  <a:srgbClr val="FF0000"/>
                </a:solidFill>
              </a:ln>
            </c:spPr>
          </c:marker>
          <c:trendline>
            <c:spPr>
              <a:ln w="38100">
                <a:solidFill>
                  <a:srgbClr val="FF0000"/>
                </a:solidFill>
              </a:ln>
            </c:spPr>
            <c:trendlineType val="linear"/>
            <c:dispEq val="0"/>
            <c:dispRSqr val="0"/>
          </c:trendline>
          <c:xVal>
            <c:numRef>
              <c:f>'ビュッホンの針２'!$I$25:$I$26</c:f>
              <c:numCache>
                <c:ptCount val="2"/>
                <c:pt idx="0">
                  <c:v>-0.9905970474263998</c:v>
                </c:pt>
                <c:pt idx="1">
                  <c:v>0.9905970474263998</c:v>
                </c:pt>
              </c:numCache>
            </c:numRef>
          </c:xVal>
          <c:yVal>
            <c:numRef>
              <c:f>'ビュッホンの針２'!$J$25:$J$26</c:f>
              <c:numCache>
                <c:ptCount val="2"/>
                <c:pt idx="0">
                  <c:v>0.2343511320473007</c:v>
                </c:pt>
                <c:pt idx="1">
                  <c:v>0.5079748856221628</c:v>
                </c:pt>
              </c:numCache>
            </c:numRef>
          </c:yVal>
          <c:smooth val="0"/>
        </c:ser>
        <c:axId val="1542065"/>
        <c:axId val="13878586"/>
      </c:scatterChart>
      <c:valAx>
        <c:axId val="1542065"/>
        <c:scaling>
          <c:orientation val="minMax"/>
          <c:max val="2"/>
          <c:min val="-2"/>
        </c:scaling>
        <c:axPos val="b"/>
        <c:delete val="0"/>
        <c:numFmt formatCode="General" sourceLinked="1"/>
        <c:majorTickMark val="in"/>
        <c:minorTickMark val="none"/>
        <c:tickLblPos val="nextTo"/>
        <c:spPr>
          <a:ln w="38100">
            <a:solidFill/>
          </a:ln>
        </c:spPr>
        <c:txPr>
          <a:bodyPr/>
          <a:lstStyle/>
          <a:p>
            <a:pPr>
              <a:defRPr lang="en-US" cap="none" sz="900" b="0" i="0" u="none" baseline="0">
                <a:solidFill>
                  <a:srgbClr val="FFFFFF"/>
                </a:solidFill>
                <a:latin typeface="ＭＳ Ｐゴシック"/>
                <a:ea typeface="ＭＳ Ｐゴシック"/>
                <a:cs typeface="ＭＳ Ｐゴシック"/>
              </a:defRPr>
            </a:pPr>
          </a:p>
        </c:txPr>
        <c:crossAx val="13878586"/>
        <c:crosses val="autoZero"/>
        <c:crossBetween val="midCat"/>
        <c:dispUnits/>
        <c:majorUnit val="1"/>
        <c:minorUnit val="1"/>
      </c:valAx>
      <c:valAx>
        <c:axId val="13878586"/>
        <c:scaling>
          <c:orientation val="minMax"/>
          <c:max val="2.5"/>
          <c:min val="-1"/>
        </c:scaling>
        <c:axPos val="l"/>
        <c:majorGridlines/>
        <c:delete val="0"/>
        <c:numFmt formatCode="General" sourceLinked="1"/>
        <c:majorTickMark val="in"/>
        <c:minorTickMark val="none"/>
        <c:tickLblPos val="high"/>
        <c:txPr>
          <a:bodyPr/>
          <a:lstStyle/>
          <a:p>
            <a:pPr>
              <a:defRPr lang="en-US" cap="none" sz="950" b="0" i="0" u="none" baseline="0">
                <a:latin typeface="ＭＳ Ｐゴシック"/>
                <a:ea typeface="ＭＳ Ｐゴシック"/>
                <a:cs typeface="ＭＳ Ｐゴシック"/>
              </a:defRPr>
            </a:pPr>
          </a:p>
        </c:txPr>
        <c:crossAx val="1542065"/>
        <c:crosses val="autoZero"/>
        <c:crossBetween val="midCat"/>
        <c:dispUnits/>
        <c:minorUnit val="0.5"/>
      </c:valAx>
      <c:spPr>
        <a:noFill/>
        <a:ln w="12700">
          <a:solidFill>
            <a:srgbClr val="808080"/>
          </a:solidFill>
        </a:ln>
      </c:spPr>
    </c:plotArea>
    <c:plotVisOnly val="1"/>
    <c:dispBlanksAs val="gap"/>
    <c:showDLblsOverMax val="0"/>
  </c:chart>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5"/>
          <c:y val="-0.01225"/>
        </c:manualLayout>
      </c:layout>
      <c:spPr>
        <a:noFill/>
        <a:ln>
          <a:noFill/>
        </a:ln>
      </c:spPr>
      <c:txPr>
        <a:bodyPr vert="horz" rot="0"/>
        <a:lstStyle/>
        <a:p>
          <a:pPr>
            <a:defRPr lang="en-US" cap="none" sz="1200" b="0" i="0" u="none" baseline="0">
              <a:latin typeface="ＭＳ Ｐゴシック"/>
              <a:ea typeface="ＭＳ Ｐゴシック"/>
              <a:cs typeface="ＭＳ Ｐゴシック"/>
            </a:defRPr>
          </a:pPr>
        </a:p>
      </c:txPr>
    </c:title>
    <c:plotArea>
      <c:layout>
        <c:manualLayout>
          <c:xMode val="edge"/>
          <c:yMode val="edge"/>
          <c:x val="0.024"/>
          <c:y val="0.099"/>
          <c:w val="0.95025"/>
          <c:h val="0.85475"/>
        </c:manualLayout>
      </c:layout>
      <c:lineChart>
        <c:grouping val="standard"/>
        <c:varyColors val="0"/>
        <c:ser>
          <c:idx val="1"/>
          <c:order val="0"/>
          <c:tx>
            <c:v>√2</c:v>
          </c:tx>
          <c:extLst>
            <c:ext xmlns:c14="http://schemas.microsoft.com/office/drawing/2007/8/2/chart" uri="{6F2FDCE9-48DA-4B69-8628-5D25D57E5C99}">
              <c14:invertSolidFillFmt>
                <c14:spPr>
                  <a:solidFill>
                    <a:srgbClr val="000000"/>
                  </a:solidFill>
                </c14:spPr>
              </c14:invertSolidFillFmt>
            </c:ext>
          </c:extLst>
          <c:cat>
            <c:numRef>
              <c:f>'ビュッホンの針２'!$M$3:$M$203</c:f>
              <c:numCache>
                <c:ptCount val="2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numCache>
            </c:numRef>
          </c:cat>
          <c:val>
            <c:numRef>
              <c:f>'ビュッホンの針２'!$N$3:$N$203</c:f>
              <c:numCache>
                <c:ptCount val="201"/>
                <c:pt idx="0">
                  <c:v>0</c:v>
                </c:pt>
                <c:pt idx="1">
                  <c:v>0</c:v>
                </c:pt>
                <c:pt idx="2">
                  <c:v>2</c:v>
                </c:pt>
                <c:pt idx="3">
                  <c:v>3</c:v>
                </c:pt>
                <c:pt idx="4">
                  <c:v>2</c:v>
                </c:pt>
                <c:pt idx="5">
                  <c:v>1.25</c:v>
                </c:pt>
                <c:pt idx="6">
                  <c:v>1.5</c:v>
                </c:pt>
                <c:pt idx="7">
                  <c:v>2.3333333333333335</c:v>
                </c:pt>
                <c:pt idx="8">
                  <c:v>2</c:v>
                </c:pt>
                <c:pt idx="9">
                  <c:v>2.25</c:v>
                </c:pt>
                <c:pt idx="10">
                  <c:v>1.875</c:v>
                </c:pt>
                <c:pt idx="11">
                  <c:v>2.2</c:v>
                </c:pt>
                <c:pt idx="12">
                  <c:v>2</c:v>
                </c:pt>
                <c:pt idx="13">
                  <c:v>1.7333333333333334</c:v>
                </c:pt>
                <c:pt idx="14">
                  <c:v>2.3333333333333335</c:v>
                </c:pt>
                <c:pt idx="15">
                  <c:v>2.0833333333333335</c:v>
                </c:pt>
                <c:pt idx="16">
                  <c:v>1.9047619047619047</c:v>
                </c:pt>
                <c:pt idx="17">
                  <c:v>2.4285714285714284</c:v>
                </c:pt>
                <c:pt idx="18">
                  <c:v>2.25</c:v>
                </c:pt>
                <c:pt idx="19">
                  <c:v>2.375</c:v>
                </c:pt>
                <c:pt idx="20">
                  <c:v>2.5</c:v>
                </c:pt>
                <c:pt idx="21">
                  <c:v>2</c:v>
                </c:pt>
                <c:pt idx="22">
                  <c:v>2.2</c:v>
                </c:pt>
                <c:pt idx="23">
                  <c:v>2.3</c:v>
                </c:pt>
                <c:pt idx="24">
                  <c:v>2.742857142857143</c:v>
                </c:pt>
                <c:pt idx="25">
                  <c:v>2.857142857142857</c:v>
                </c:pt>
                <c:pt idx="26">
                  <c:v>2.7012987012987013</c:v>
                </c:pt>
                <c:pt idx="27">
                  <c:v>2.4545454545454546</c:v>
                </c:pt>
                <c:pt idx="28">
                  <c:v>2.3333333333333335</c:v>
                </c:pt>
                <c:pt idx="29">
                  <c:v>1.982905982905983</c:v>
                </c:pt>
                <c:pt idx="30">
                  <c:v>1.9047619047619047</c:v>
                </c:pt>
                <c:pt idx="31">
                  <c:v>2.066666666666667</c:v>
                </c:pt>
                <c:pt idx="32">
                  <c:v>1.8</c:v>
                </c:pt>
                <c:pt idx="33">
                  <c:v>1.6875</c:v>
                </c:pt>
                <c:pt idx="34">
                  <c:v>1.59375</c:v>
                </c:pt>
                <c:pt idx="35">
                  <c:v>1.8229166666666667</c:v>
                </c:pt>
                <c:pt idx="36">
                  <c:v>1.7647058823529411</c:v>
                </c:pt>
                <c:pt idx="37">
                  <c:v>1.6742081447963801</c:v>
                </c:pt>
                <c:pt idx="38">
                  <c:v>1.596638655462185</c:v>
                </c:pt>
                <c:pt idx="39">
                  <c:v>1.638655462184874</c:v>
                </c:pt>
                <c:pt idx="40">
                  <c:v>1.5873015873015872</c:v>
                </c:pt>
                <c:pt idx="41">
                  <c:v>1.5185185185185186</c:v>
                </c:pt>
                <c:pt idx="42">
                  <c:v>1.5555555555555556</c:v>
                </c:pt>
                <c:pt idx="43">
                  <c:v>1.5925925925925926</c:v>
                </c:pt>
                <c:pt idx="44">
                  <c:v>1.4473684210526316</c:v>
                </c:pt>
                <c:pt idx="45">
                  <c:v>1.480263157894737</c:v>
                </c:pt>
                <c:pt idx="46">
                  <c:v>1.513157894736842</c:v>
                </c:pt>
                <c:pt idx="47">
                  <c:v>1.5460526315789473</c:v>
                </c:pt>
                <c:pt idx="48">
                  <c:v>1.5</c:v>
                </c:pt>
                <c:pt idx="49">
                  <c:v>1.6041666666666667</c:v>
                </c:pt>
                <c:pt idx="50">
                  <c:v>1.6369047619047619</c:v>
                </c:pt>
                <c:pt idx="51">
                  <c:v>1.6696428571428572</c:v>
                </c:pt>
                <c:pt idx="52">
                  <c:v>1.7023809523809523</c:v>
                </c:pt>
                <c:pt idx="53">
                  <c:v>1.65625</c:v>
                </c:pt>
                <c:pt idx="54">
                  <c:v>1.6875</c:v>
                </c:pt>
                <c:pt idx="55">
                  <c:v>1.6440217391304348</c:v>
                </c:pt>
                <c:pt idx="56">
                  <c:v>1.5754475703324808</c:v>
                </c:pt>
                <c:pt idx="57">
                  <c:v>1.6035805626598465</c:v>
                </c:pt>
                <c:pt idx="58">
                  <c:v>1.6317135549872124</c:v>
                </c:pt>
                <c:pt idx="59">
                  <c:v>1.710144927536232</c:v>
                </c:pt>
                <c:pt idx="60">
                  <c:v>1.8840579710144927</c:v>
                </c:pt>
                <c:pt idx="61">
                  <c:v>1.8356481481481481</c:v>
                </c:pt>
                <c:pt idx="62">
                  <c:v>1.8657407407407407</c:v>
                </c:pt>
                <c:pt idx="63">
                  <c:v>1.82</c:v>
                </c:pt>
                <c:pt idx="64">
                  <c:v>1.8488888888888888</c:v>
                </c:pt>
                <c:pt idx="65">
                  <c:v>1.8777777777777778</c:v>
                </c:pt>
                <c:pt idx="66">
                  <c:v>1.8333333333333333</c:v>
                </c:pt>
                <c:pt idx="67">
                  <c:v>1.7921810699588476</c:v>
                </c:pt>
                <c:pt idx="68">
                  <c:v>1.8189300411522633</c:v>
                </c:pt>
                <c:pt idx="69">
                  <c:v>1.6860902255639099</c:v>
                </c:pt>
                <c:pt idx="70">
                  <c:v>1.6515426497277677</c:v>
                </c:pt>
                <c:pt idx="71">
                  <c:v>1.5913793103448275</c:v>
                </c:pt>
                <c:pt idx="72">
                  <c:v>1.56</c:v>
                </c:pt>
                <c:pt idx="73">
                  <c:v>1.7033333333333334</c:v>
                </c:pt>
                <c:pt idx="74">
                  <c:v>1.7266666666666666</c:v>
                </c:pt>
                <c:pt idx="75">
                  <c:v>1.6935483870967742</c:v>
                </c:pt>
                <c:pt idx="76">
                  <c:v>1.7161290322580645</c:v>
                </c:pt>
                <c:pt idx="77">
                  <c:v>1.738709677419355</c:v>
                </c:pt>
                <c:pt idx="78">
                  <c:v>1.761290322580645</c:v>
                </c:pt>
                <c:pt idx="79">
                  <c:v>1.7838709677419355</c:v>
                </c:pt>
                <c:pt idx="80">
                  <c:v>1.8064516129032258</c:v>
                </c:pt>
                <c:pt idx="81">
                  <c:v>1.8663594470046083</c:v>
                </c:pt>
                <c:pt idx="82">
                  <c:v>1.8303571428571428</c:v>
                </c:pt>
                <c:pt idx="83">
                  <c:v>1.8526785714285714</c:v>
                </c:pt>
                <c:pt idx="84">
                  <c:v>1.7897727272727273</c:v>
                </c:pt>
                <c:pt idx="85">
                  <c:v>1.8110795454545454</c:v>
                </c:pt>
                <c:pt idx="86">
                  <c:v>1.752717391304348</c:v>
                </c:pt>
                <c:pt idx="87">
                  <c:v>1.7730978260869565</c:v>
                </c:pt>
                <c:pt idx="88">
                  <c:v>1.7934782608695652</c:v>
                </c:pt>
                <c:pt idx="89">
                  <c:v>1.8541666666666667</c:v>
                </c:pt>
                <c:pt idx="90">
                  <c:v>1.9125</c:v>
                </c:pt>
                <c:pt idx="91">
                  <c:v>1.803030303030303</c:v>
                </c:pt>
                <c:pt idx="92">
                  <c:v>1.755331088664422</c:v>
                </c:pt>
                <c:pt idx="93">
                  <c:v>1.7744107744107744</c:v>
                </c:pt>
                <c:pt idx="94">
                  <c:v>1.7934904601571269</c:v>
                </c:pt>
                <c:pt idx="95">
                  <c:v>1.8627450980392157</c:v>
                </c:pt>
                <c:pt idx="96">
                  <c:v>1.9301587301587302</c:v>
                </c:pt>
                <c:pt idx="97">
                  <c:v>1.896090534979424</c:v>
                </c:pt>
                <c:pt idx="98">
                  <c:v>1.8638638638638638</c:v>
                </c:pt>
                <c:pt idx="99">
                  <c:v>1.9111969111969112</c:v>
                </c:pt>
                <c:pt idx="100">
                  <c:v>1.8796992481203008</c:v>
                </c:pt>
              </c:numCache>
            </c:numRef>
          </c:val>
          <c:smooth val="0"/>
        </c:ser>
        <c:marker val="1"/>
        <c:axId val="57798411"/>
        <c:axId val="50423652"/>
      </c:lineChart>
      <c:catAx>
        <c:axId val="57798411"/>
        <c:scaling>
          <c:orientation val="minMax"/>
        </c:scaling>
        <c:axPos val="b"/>
        <c:delete val="0"/>
        <c:numFmt formatCode="General" sourceLinked="1"/>
        <c:majorTickMark val="in"/>
        <c:minorTickMark val="none"/>
        <c:tickLblPos val="nextTo"/>
        <c:txPr>
          <a:bodyPr vert="horz" rot="-2700000"/>
          <a:lstStyle/>
          <a:p>
            <a:pPr>
              <a:defRPr lang="en-US" cap="none" sz="1000" b="0" i="0" u="none" baseline="0">
                <a:latin typeface="ＭＳ Ｐゴシック"/>
                <a:ea typeface="ＭＳ Ｐゴシック"/>
                <a:cs typeface="ＭＳ Ｐゴシック"/>
              </a:defRPr>
            </a:pPr>
          </a:p>
        </c:txPr>
        <c:crossAx val="50423652"/>
        <c:crosses val="autoZero"/>
        <c:auto val="1"/>
        <c:lblOffset val="100"/>
        <c:tickLblSkip val="20"/>
        <c:tickMarkSkip val="20"/>
        <c:noMultiLvlLbl val="0"/>
      </c:catAx>
      <c:valAx>
        <c:axId val="50423652"/>
        <c:scaling>
          <c:orientation val="minMax"/>
          <c:max val="2.5"/>
          <c:min val="0"/>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7798411"/>
        <c:crossesAt val="1"/>
        <c:crossBetween val="between"/>
        <c:dispUnits/>
        <c:majorUnit val="0.5"/>
        <c:minorUnit val="0.5"/>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0" i="0" u="none" baseline="0">
              <a:latin typeface="ＭＳ Ｐゴシック"/>
              <a:ea typeface="ＭＳ Ｐゴシック"/>
              <a:cs typeface="ＭＳ Ｐゴシック"/>
            </a:defRPr>
          </a:pPr>
        </a:p>
      </c:txPr>
    </c:title>
    <c:plotArea>
      <c:layout>
        <c:manualLayout>
          <c:xMode val="edge"/>
          <c:yMode val="edge"/>
          <c:x val="0.02425"/>
          <c:y val="0.10975"/>
          <c:w val="0.9515"/>
          <c:h val="0.872"/>
        </c:manualLayout>
      </c:layout>
      <c:lineChart>
        <c:grouping val="standard"/>
        <c:varyColors val="0"/>
        <c:ser>
          <c:idx val="0"/>
          <c:order val="0"/>
          <c:tx>
            <c:v>π</c:v>
          </c:tx>
          <c:extLst>
            <c:ext xmlns:c14="http://schemas.microsoft.com/office/drawing/2007/8/2/chart" uri="{6F2FDCE9-48DA-4B69-8628-5D25D57E5C99}">
              <c14:invertSolidFillFmt>
                <c14:spPr>
                  <a:solidFill>
                    <a:srgbClr val="000000"/>
                  </a:solidFill>
                </c14:spPr>
              </c14:invertSolidFillFmt>
            </c:ext>
          </c:extLst>
          <c:cat>
            <c:numRef>
              <c:f>'ビュッホンの針２'!$M$3:$M$203</c:f>
              <c:numCache>
                <c:ptCount val="2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numCache>
            </c:numRef>
          </c:cat>
          <c:val>
            <c:numRef>
              <c:f>'ビュッホンの針２'!$O$3:$O$203</c:f>
              <c:numCache>
                <c:ptCount val="201"/>
                <c:pt idx="1">
                  <c:v>0</c:v>
                </c:pt>
                <c:pt idx="2">
                  <c:v>2.6666666666666665</c:v>
                </c:pt>
                <c:pt idx="3">
                  <c:v>4</c:v>
                </c:pt>
                <c:pt idx="4">
                  <c:v>2.6666666666666665</c:v>
                </c:pt>
                <c:pt idx="5">
                  <c:v>3.333333333333333</c:v>
                </c:pt>
                <c:pt idx="6">
                  <c:v>4</c:v>
                </c:pt>
                <c:pt idx="7">
                  <c:v>3.1111111111111116</c:v>
                </c:pt>
                <c:pt idx="8">
                  <c:v>2.6666666666666665</c:v>
                </c:pt>
                <c:pt idx="9">
                  <c:v>3</c:v>
                </c:pt>
                <c:pt idx="10">
                  <c:v>3.333333333333333</c:v>
                </c:pt>
                <c:pt idx="11">
                  <c:v>3.666666666666667</c:v>
                </c:pt>
                <c:pt idx="12">
                  <c:v>4</c:v>
                </c:pt>
                <c:pt idx="13">
                  <c:v>3.4666666666666663</c:v>
                </c:pt>
                <c:pt idx="14">
                  <c:v>3.7333333333333334</c:v>
                </c:pt>
                <c:pt idx="15">
                  <c:v>3.333333333333333</c:v>
                </c:pt>
                <c:pt idx="16">
                  <c:v>3.0476190476190474</c:v>
                </c:pt>
                <c:pt idx="17">
                  <c:v>3.238095238095238</c:v>
                </c:pt>
                <c:pt idx="18">
                  <c:v>3</c:v>
                </c:pt>
                <c:pt idx="19">
                  <c:v>3.166666666666667</c:v>
                </c:pt>
                <c:pt idx="20">
                  <c:v>3.333333333333333</c:v>
                </c:pt>
                <c:pt idx="21">
                  <c:v>3.1111111111111116</c:v>
                </c:pt>
                <c:pt idx="22">
                  <c:v>2.9333333333333336</c:v>
                </c:pt>
                <c:pt idx="23">
                  <c:v>3.0666666666666664</c:v>
                </c:pt>
                <c:pt idx="24">
                  <c:v>3.2</c:v>
                </c:pt>
                <c:pt idx="25">
                  <c:v>3.333333333333333</c:v>
                </c:pt>
                <c:pt idx="26">
                  <c:v>3.151515151515152</c:v>
                </c:pt>
                <c:pt idx="27">
                  <c:v>3.272727272727273</c:v>
                </c:pt>
                <c:pt idx="28">
                  <c:v>3.1111111111111116</c:v>
                </c:pt>
                <c:pt idx="29">
                  <c:v>2.9743589743589745</c:v>
                </c:pt>
                <c:pt idx="30">
                  <c:v>2.857142857142857</c:v>
                </c:pt>
                <c:pt idx="31">
                  <c:v>2.7555555555555555</c:v>
                </c:pt>
                <c:pt idx="32">
                  <c:v>2.6666666666666665</c:v>
                </c:pt>
                <c:pt idx="33">
                  <c:v>2.75</c:v>
                </c:pt>
                <c:pt idx="34">
                  <c:v>2.8333333333333335</c:v>
                </c:pt>
                <c:pt idx="35">
                  <c:v>2.9166666666666665</c:v>
                </c:pt>
                <c:pt idx="36">
                  <c:v>2.823529411764706</c:v>
                </c:pt>
                <c:pt idx="37">
                  <c:v>2.9019607843137254</c:v>
                </c:pt>
                <c:pt idx="38">
                  <c:v>2.980392156862745</c:v>
                </c:pt>
                <c:pt idx="39">
                  <c:v>3.0588235294117645</c:v>
                </c:pt>
                <c:pt idx="40">
                  <c:v>2.962962962962963</c:v>
                </c:pt>
                <c:pt idx="41">
                  <c:v>3.0370370370370368</c:v>
                </c:pt>
                <c:pt idx="42">
                  <c:v>3.1111111111111116</c:v>
                </c:pt>
                <c:pt idx="43">
                  <c:v>3.185185185185185</c:v>
                </c:pt>
                <c:pt idx="44">
                  <c:v>3.0877192982456143</c:v>
                </c:pt>
                <c:pt idx="45">
                  <c:v>3.1578947368421053</c:v>
                </c:pt>
                <c:pt idx="46">
                  <c:v>3.2280701754385968</c:v>
                </c:pt>
                <c:pt idx="47">
                  <c:v>3.298245614035088</c:v>
                </c:pt>
                <c:pt idx="48">
                  <c:v>3.2</c:v>
                </c:pt>
                <c:pt idx="49">
                  <c:v>3.1111111111111116</c:v>
                </c:pt>
                <c:pt idx="50">
                  <c:v>3.1746031746031744</c:v>
                </c:pt>
                <c:pt idx="51">
                  <c:v>3.238095238095238</c:v>
                </c:pt>
                <c:pt idx="52">
                  <c:v>3.3015873015873014</c:v>
                </c:pt>
                <c:pt idx="53">
                  <c:v>3.2121212121212115</c:v>
                </c:pt>
                <c:pt idx="54">
                  <c:v>3.272727272727273</c:v>
                </c:pt>
                <c:pt idx="55">
                  <c:v>3.1884057971014497</c:v>
                </c:pt>
                <c:pt idx="56">
                  <c:v>3.2463768115942027</c:v>
                </c:pt>
                <c:pt idx="57">
                  <c:v>3.3043478260869565</c:v>
                </c:pt>
                <c:pt idx="58">
                  <c:v>3.36231884057971</c:v>
                </c:pt>
                <c:pt idx="59">
                  <c:v>3.420289855072464</c:v>
                </c:pt>
                <c:pt idx="60">
                  <c:v>3.478260869565217</c:v>
                </c:pt>
                <c:pt idx="61">
                  <c:v>3.388888888888889</c:v>
                </c:pt>
                <c:pt idx="62">
                  <c:v>3.444444444444445</c:v>
                </c:pt>
                <c:pt idx="63">
                  <c:v>3.36</c:v>
                </c:pt>
                <c:pt idx="64">
                  <c:v>3.4133333333333336</c:v>
                </c:pt>
                <c:pt idx="65">
                  <c:v>3.4666666666666663</c:v>
                </c:pt>
                <c:pt idx="66">
                  <c:v>3.384615384615385</c:v>
                </c:pt>
                <c:pt idx="67">
                  <c:v>3.308641975308642</c:v>
                </c:pt>
                <c:pt idx="68">
                  <c:v>3.358024691358025</c:v>
                </c:pt>
                <c:pt idx="69">
                  <c:v>3.2857142857142856</c:v>
                </c:pt>
                <c:pt idx="70">
                  <c:v>3.218390804597701</c:v>
                </c:pt>
                <c:pt idx="71">
                  <c:v>3.2643678160919536</c:v>
                </c:pt>
                <c:pt idx="72">
                  <c:v>3.2</c:v>
                </c:pt>
                <c:pt idx="73">
                  <c:v>3.2444444444444445</c:v>
                </c:pt>
                <c:pt idx="74">
                  <c:v>3.2888888888888888</c:v>
                </c:pt>
                <c:pt idx="75">
                  <c:v>3.2258064516129035</c:v>
                </c:pt>
                <c:pt idx="76">
                  <c:v>3.2688172043010755</c:v>
                </c:pt>
                <c:pt idx="77">
                  <c:v>3.311827956989247</c:v>
                </c:pt>
                <c:pt idx="78">
                  <c:v>3.3548387096774195</c:v>
                </c:pt>
                <c:pt idx="79">
                  <c:v>3.397849462365591</c:v>
                </c:pt>
                <c:pt idx="80">
                  <c:v>3.440860215053763</c:v>
                </c:pt>
                <c:pt idx="81">
                  <c:v>3.4838709677419355</c:v>
                </c:pt>
                <c:pt idx="82">
                  <c:v>3.416666666666666</c:v>
                </c:pt>
                <c:pt idx="83">
                  <c:v>3.458333333333333</c:v>
                </c:pt>
                <c:pt idx="84">
                  <c:v>3.5</c:v>
                </c:pt>
                <c:pt idx="85">
                  <c:v>3.5416666666666665</c:v>
                </c:pt>
                <c:pt idx="86">
                  <c:v>3.5833333333333335</c:v>
                </c:pt>
                <c:pt idx="87">
                  <c:v>3.625</c:v>
                </c:pt>
                <c:pt idx="88">
                  <c:v>3.666666666666667</c:v>
                </c:pt>
                <c:pt idx="89">
                  <c:v>3.7083333333333335</c:v>
                </c:pt>
                <c:pt idx="90">
                  <c:v>3.75</c:v>
                </c:pt>
                <c:pt idx="91">
                  <c:v>3.676767676767677</c:v>
                </c:pt>
                <c:pt idx="92">
                  <c:v>3.7171717171717176</c:v>
                </c:pt>
                <c:pt idx="93">
                  <c:v>3.757575757575758</c:v>
                </c:pt>
                <c:pt idx="94">
                  <c:v>3.7979797979797976</c:v>
                </c:pt>
                <c:pt idx="95">
                  <c:v>3.7254901960784315</c:v>
                </c:pt>
                <c:pt idx="96">
                  <c:v>3.657142857142857</c:v>
                </c:pt>
                <c:pt idx="97">
                  <c:v>3.5925925925925926</c:v>
                </c:pt>
                <c:pt idx="98">
                  <c:v>3.5315315315315314</c:v>
                </c:pt>
                <c:pt idx="99">
                  <c:v>3.567567567567567</c:v>
                </c:pt>
                <c:pt idx="100">
                  <c:v>3.508771929824561</c:v>
                </c:pt>
              </c:numCache>
            </c:numRef>
          </c:val>
          <c:smooth val="0"/>
        </c:ser>
        <c:marker val="1"/>
        <c:axId val="51159685"/>
        <c:axId val="57783982"/>
      </c:lineChart>
      <c:catAx>
        <c:axId val="51159685"/>
        <c:scaling>
          <c:orientation val="minMax"/>
        </c:scaling>
        <c:axPos val="b"/>
        <c:delete val="0"/>
        <c:numFmt formatCode="General" sourceLinked="1"/>
        <c:majorTickMark val="in"/>
        <c:minorTickMark val="none"/>
        <c:tickLblPos val="nextTo"/>
        <c:txPr>
          <a:bodyPr vert="horz" rot="-2340000"/>
          <a:lstStyle/>
          <a:p>
            <a:pPr>
              <a:defRPr lang="en-US" cap="none" sz="1025" b="0" i="0" u="none" baseline="0">
                <a:latin typeface="ＭＳ Ｐゴシック"/>
                <a:ea typeface="ＭＳ Ｐゴシック"/>
                <a:cs typeface="ＭＳ Ｐゴシック"/>
              </a:defRPr>
            </a:pPr>
          </a:p>
        </c:txPr>
        <c:crossAx val="57783982"/>
        <c:crosses val="autoZero"/>
        <c:auto val="1"/>
        <c:lblOffset val="100"/>
        <c:tickLblSkip val="20"/>
        <c:tickMarkSkip val="20"/>
        <c:noMultiLvlLbl val="0"/>
      </c:catAx>
      <c:valAx>
        <c:axId val="57783982"/>
        <c:scaling>
          <c:orientation val="minMax"/>
          <c:max val="5"/>
          <c:min val="0"/>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1159685"/>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22</xdr:row>
      <xdr:rowOff>152400</xdr:rowOff>
    </xdr:from>
    <xdr:to>
      <xdr:col>5</xdr:col>
      <xdr:colOff>152400</xdr:colOff>
      <xdr:row>26</xdr:row>
      <xdr:rowOff>104775</xdr:rowOff>
    </xdr:to>
    <xdr:sp>
      <xdr:nvSpPr>
        <xdr:cNvPr id="1" name="TextBox 7"/>
        <xdr:cNvSpPr txBox="1">
          <a:spLocks noChangeArrowheads="1"/>
        </xdr:cNvSpPr>
      </xdr:nvSpPr>
      <xdr:spPr>
        <a:xfrm>
          <a:off x="2324100" y="4229100"/>
          <a:ext cx="1657350" cy="638175"/>
        </a:xfrm>
        <a:prstGeom prst="rect">
          <a:avLst/>
        </a:prstGeom>
        <a:solidFill>
          <a:srgbClr val="FFFF99">
            <a:alpha val="50000"/>
          </a:srgbClr>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黄色のセルに試行回数を入力してから左のボタンをクリックしてください。</a:t>
          </a:r>
        </a:p>
      </xdr:txBody>
    </xdr:sp>
    <xdr:clientData/>
  </xdr:twoCellAnchor>
  <xdr:twoCellAnchor>
    <xdr:from>
      <xdr:col>2</xdr:col>
      <xdr:colOff>180975</xdr:colOff>
      <xdr:row>4</xdr:row>
      <xdr:rowOff>0</xdr:rowOff>
    </xdr:from>
    <xdr:to>
      <xdr:col>3</xdr:col>
      <xdr:colOff>438150</xdr:colOff>
      <xdr:row>4</xdr:row>
      <xdr:rowOff>0</xdr:rowOff>
    </xdr:to>
    <xdr:sp>
      <xdr:nvSpPr>
        <xdr:cNvPr id="2" name="Line 8"/>
        <xdr:cNvSpPr>
          <a:spLocks/>
        </xdr:cNvSpPr>
      </xdr:nvSpPr>
      <xdr:spPr>
        <a:xfrm>
          <a:off x="2066925" y="933450"/>
          <a:ext cx="581025"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714375</xdr:colOff>
      <xdr:row>23</xdr:row>
      <xdr:rowOff>19050</xdr:rowOff>
    </xdr:from>
    <xdr:to>
      <xdr:col>1</xdr:col>
      <xdr:colOff>733425</xdr:colOff>
      <xdr:row>26</xdr:row>
      <xdr:rowOff>76200</xdr:rowOff>
    </xdr:to>
    <xdr:sp macro="[0]!ビュッホン">
      <xdr:nvSpPr>
        <xdr:cNvPr id="3" name="AutoShape 9"/>
        <xdr:cNvSpPr>
          <a:spLocks/>
        </xdr:cNvSpPr>
      </xdr:nvSpPr>
      <xdr:spPr>
        <a:xfrm>
          <a:off x="714375" y="4267200"/>
          <a:ext cx="1047750" cy="571500"/>
        </a:xfrm>
        <a:prstGeom prst="bevel">
          <a:avLst/>
        </a:prstGeom>
        <a:solidFill>
          <a:srgbClr val="CC99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実験開始</a:t>
          </a:r>
        </a:p>
      </xdr:txBody>
    </xdr:sp>
    <xdr:clientData/>
  </xdr:twoCellAnchor>
  <xdr:twoCellAnchor>
    <xdr:from>
      <xdr:col>1</xdr:col>
      <xdr:colOff>847725</xdr:colOff>
      <xdr:row>24</xdr:row>
      <xdr:rowOff>123825</xdr:rowOff>
    </xdr:from>
    <xdr:to>
      <xdr:col>3</xdr:col>
      <xdr:colOff>104775</xdr:colOff>
      <xdr:row>24</xdr:row>
      <xdr:rowOff>123825</xdr:rowOff>
    </xdr:to>
    <xdr:sp>
      <xdr:nvSpPr>
        <xdr:cNvPr id="4" name="Line 10"/>
        <xdr:cNvSpPr>
          <a:spLocks/>
        </xdr:cNvSpPr>
      </xdr:nvSpPr>
      <xdr:spPr>
        <a:xfrm flipH="1">
          <a:off x="1876425" y="4543425"/>
          <a:ext cx="43815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9</xdr:row>
      <xdr:rowOff>28575</xdr:rowOff>
    </xdr:from>
    <xdr:to>
      <xdr:col>11</xdr:col>
      <xdr:colOff>952500</xdr:colOff>
      <xdr:row>16</xdr:row>
      <xdr:rowOff>0</xdr:rowOff>
    </xdr:to>
    <xdr:grpSp>
      <xdr:nvGrpSpPr>
        <xdr:cNvPr id="5" name="Group 54"/>
        <xdr:cNvGrpSpPr>
          <a:grpSpLocks/>
        </xdr:cNvGrpSpPr>
      </xdr:nvGrpSpPr>
      <xdr:grpSpPr>
        <a:xfrm>
          <a:off x="8296275" y="1819275"/>
          <a:ext cx="685800" cy="1190625"/>
          <a:chOff x="818" y="200"/>
          <a:chExt cx="46" cy="129"/>
        </a:xfrm>
        <a:solidFill>
          <a:srgbClr val="FFFFFF"/>
        </a:solidFill>
      </xdr:grpSpPr>
      <xdr:sp>
        <xdr:nvSpPr>
          <xdr:cNvPr id="6" name="AutoShape 36"/>
          <xdr:cNvSpPr>
            <a:spLocks/>
          </xdr:cNvSpPr>
        </xdr:nvSpPr>
        <xdr:spPr>
          <a:xfrm>
            <a:off x="818" y="200"/>
            <a:ext cx="28" cy="129"/>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Box 37"/>
          <xdr:cNvSpPr txBox="1">
            <a:spLocks noChangeArrowheads="1"/>
          </xdr:cNvSpPr>
        </xdr:nvSpPr>
        <xdr:spPr>
          <a:xfrm>
            <a:off x="851" y="241"/>
            <a:ext cx="13" cy="28"/>
          </a:xfrm>
          <a:prstGeom prst="rect">
            <a:avLst/>
          </a:prstGeom>
          <a:solidFill>
            <a:srgbClr val="FFFFFF"/>
          </a:solidFill>
          <a:ln w="9525" cmpd="sng">
            <a:noFill/>
          </a:ln>
        </xdr:spPr>
        <xdr:txBody>
          <a:bodyPr vertOverflow="clip" wrap="square" anchor="ctr">
            <a:spAutoFit/>
          </a:bodyPr>
          <a:p>
            <a:pPr algn="ctr">
              <a:defRPr/>
            </a:pPr>
            <a:r>
              <a:rPr lang="en-US" cap="none" sz="1400" b="0" i="0" u="none" baseline="0">
                <a:latin typeface="ＭＳ Ｐゴシック"/>
                <a:ea typeface="ＭＳ Ｐゴシック"/>
                <a:cs typeface="ＭＳ Ｐゴシック"/>
              </a:rPr>
              <a:t>h</a:t>
            </a:r>
          </a:p>
        </xdr:txBody>
      </xdr:sp>
    </xdr:grpSp>
    <xdr:clientData/>
  </xdr:twoCellAnchor>
  <xdr:twoCellAnchor>
    <xdr:from>
      <xdr:col>5</xdr:col>
      <xdr:colOff>485775</xdr:colOff>
      <xdr:row>3</xdr:row>
      <xdr:rowOff>76200</xdr:rowOff>
    </xdr:from>
    <xdr:to>
      <xdr:col>11</xdr:col>
      <xdr:colOff>228600</xdr:colOff>
      <xdr:row>21</xdr:row>
      <xdr:rowOff>152400</xdr:rowOff>
    </xdr:to>
    <xdr:graphicFrame>
      <xdr:nvGraphicFramePr>
        <xdr:cNvPr id="8" name="Chart 35"/>
        <xdr:cNvGraphicFramePr/>
      </xdr:nvGraphicFramePr>
      <xdr:xfrm>
        <a:off x="4314825" y="838200"/>
        <a:ext cx="3943350" cy="3209925"/>
      </xdr:xfrm>
      <a:graphic>
        <a:graphicData uri="http://schemas.openxmlformats.org/drawingml/2006/chart">
          <c:chart xmlns:c="http://schemas.openxmlformats.org/drawingml/2006/chart" r:id="rId1"/>
        </a:graphicData>
      </a:graphic>
    </xdr:graphicFrame>
    <xdr:clientData/>
  </xdr:twoCellAnchor>
  <xdr:twoCellAnchor>
    <xdr:from>
      <xdr:col>8</xdr:col>
      <xdr:colOff>657225</xdr:colOff>
      <xdr:row>14</xdr:row>
      <xdr:rowOff>9525</xdr:rowOff>
    </xdr:from>
    <xdr:to>
      <xdr:col>10</xdr:col>
      <xdr:colOff>428625</xdr:colOff>
      <xdr:row>20</xdr:row>
      <xdr:rowOff>66675</xdr:rowOff>
    </xdr:to>
    <xdr:sp>
      <xdr:nvSpPr>
        <xdr:cNvPr id="9" name="Line 55"/>
        <xdr:cNvSpPr>
          <a:spLocks/>
        </xdr:cNvSpPr>
      </xdr:nvSpPr>
      <xdr:spPr>
        <a:xfrm flipV="1">
          <a:off x="6629400" y="2676525"/>
          <a:ext cx="1143000" cy="110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4</xdr:row>
      <xdr:rowOff>114300</xdr:rowOff>
    </xdr:from>
    <xdr:to>
      <xdr:col>10</xdr:col>
      <xdr:colOff>323850</xdr:colOff>
      <xdr:row>20</xdr:row>
      <xdr:rowOff>76200</xdr:rowOff>
    </xdr:to>
    <xdr:sp>
      <xdr:nvSpPr>
        <xdr:cNvPr id="10" name="Line 56"/>
        <xdr:cNvSpPr>
          <a:spLocks/>
        </xdr:cNvSpPr>
      </xdr:nvSpPr>
      <xdr:spPr>
        <a:xfrm flipV="1">
          <a:off x="4829175" y="1047750"/>
          <a:ext cx="2838450"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752475</xdr:colOff>
      <xdr:row>4</xdr:row>
      <xdr:rowOff>104775</xdr:rowOff>
    </xdr:from>
    <xdr:to>
      <xdr:col>8</xdr:col>
      <xdr:colOff>9525</xdr:colOff>
      <xdr:row>12</xdr:row>
      <xdr:rowOff>85725</xdr:rowOff>
    </xdr:to>
    <xdr:sp>
      <xdr:nvSpPr>
        <xdr:cNvPr id="11" name="Line 57"/>
        <xdr:cNvSpPr>
          <a:spLocks/>
        </xdr:cNvSpPr>
      </xdr:nvSpPr>
      <xdr:spPr>
        <a:xfrm flipV="1">
          <a:off x="4581525" y="1038225"/>
          <a:ext cx="1400175" cy="1352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0</xdr:row>
      <xdr:rowOff>123825</xdr:rowOff>
    </xdr:from>
    <xdr:to>
      <xdr:col>11</xdr:col>
      <xdr:colOff>447675</xdr:colOff>
      <xdr:row>2</xdr:row>
      <xdr:rowOff>28575</xdr:rowOff>
    </xdr:to>
    <xdr:sp>
      <xdr:nvSpPr>
        <xdr:cNvPr id="12" name="AutoShape 58"/>
        <xdr:cNvSpPr>
          <a:spLocks/>
        </xdr:cNvSpPr>
      </xdr:nvSpPr>
      <xdr:spPr>
        <a:xfrm>
          <a:off x="6762750" y="123825"/>
          <a:ext cx="1714500" cy="495300"/>
        </a:xfrm>
        <a:prstGeom prst="wedgeRectCallout">
          <a:avLst>
            <a:gd name="adj1" fmla="val -2777"/>
            <a:gd name="adj2" fmla="val 155768"/>
          </a:avLst>
        </a:prstGeom>
        <a:solidFill>
          <a:srgbClr val="CCFFCC">
            <a:alpha val="50000"/>
          </a:srgbClr>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この直線は傾きが45°になっています。</a:t>
          </a:r>
        </a:p>
      </xdr:txBody>
    </xdr:sp>
    <xdr:clientData/>
  </xdr:twoCellAnchor>
  <xdr:twoCellAnchor>
    <xdr:from>
      <xdr:col>12</xdr:col>
      <xdr:colOff>0</xdr:colOff>
      <xdr:row>0</xdr:row>
      <xdr:rowOff>333375</xdr:rowOff>
    </xdr:from>
    <xdr:to>
      <xdr:col>15</xdr:col>
      <xdr:colOff>0</xdr:colOff>
      <xdr:row>2</xdr:row>
      <xdr:rowOff>0</xdr:rowOff>
    </xdr:to>
    <xdr:grpSp>
      <xdr:nvGrpSpPr>
        <xdr:cNvPr id="13" name="Group 116"/>
        <xdr:cNvGrpSpPr>
          <a:grpSpLocks/>
        </xdr:cNvGrpSpPr>
      </xdr:nvGrpSpPr>
      <xdr:grpSpPr>
        <a:xfrm>
          <a:off x="9058275" y="333375"/>
          <a:ext cx="1743075" cy="257175"/>
          <a:chOff x="951" y="27"/>
          <a:chExt cx="183" cy="27"/>
        </a:xfrm>
        <a:solidFill>
          <a:srgbClr val="FFFFFF"/>
        </a:solidFill>
      </xdr:grpSpPr>
      <xdr:grpSp>
        <xdr:nvGrpSpPr>
          <xdr:cNvPr id="14" name="Group 115"/>
          <xdr:cNvGrpSpPr>
            <a:grpSpLocks/>
          </xdr:cNvGrpSpPr>
        </xdr:nvGrpSpPr>
        <xdr:grpSpPr>
          <a:xfrm>
            <a:off x="951" y="27"/>
            <a:ext cx="122" cy="26"/>
            <a:chOff x="951" y="27"/>
            <a:chExt cx="122" cy="26"/>
          </a:xfrm>
          <a:solidFill>
            <a:srgbClr val="FFFFFF"/>
          </a:solidFill>
        </xdr:grpSpPr>
        <xdr:sp>
          <xdr:nvSpPr>
            <xdr:cNvPr id="15" name="TextBox 59"/>
            <xdr:cNvSpPr txBox="1">
              <a:spLocks noChangeArrowheads="1"/>
            </xdr:cNvSpPr>
          </xdr:nvSpPr>
          <xdr:spPr>
            <a:xfrm>
              <a:off x="951" y="27"/>
              <a:ext cx="61" cy="26"/>
            </a:xfrm>
            <a:prstGeom prst="rect">
              <a:avLst/>
            </a:prstGeom>
            <a:solidFill>
              <a:srgbClr val="CC99FF">
                <a:alpha val="50000"/>
              </a:srgbClr>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N</a:t>
              </a:r>
            </a:p>
          </xdr:txBody>
        </xdr:sp>
        <xdr:grpSp>
          <xdr:nvGrpSpPr>
            <xdr:cNvPr id="16" name="Group 114"/>
            <xdr:cNvGrpSpPr>
              <a:grpSpLocks/>
            </xdr:cNvGrpSpPr>
          </xdr:nvGrpSpPr>
          <xdr:grpSpPr>
            <a:xfrm>
              <a:off x="1012" y="27"/>
              <a:ext cx="61" cy="26"/>
              <a:chOff x="1012" y="27"/>
              <a:chExt cx="61" cy="26"/>
            </a:xfrm>
            <a:solidFill>
              <a:srgbClr val="FFFFFF"/>
            </a:solidFill>
          </xdr:grpSpPr>
          <xdr:sp>
            <xdr:nvSpPr>
              <xdr:cNvPr id="17" name="TextBox 62"/>
              <xdr:cNvSpPr txBox="1">
                <a:spLocks noChangeArrowheads="1"/>
              </xdr:cNvSpPr>
            </xdr:nvSpPr>
            <xdr:spPr>
              <a:xfrm>
                <a:off x="1012" y="27"/>
                <a:ext cx="61" cy="26"/>
              </a:xfrm>
              <a:prstGeom prst="rect">
                <a:avLst/>
              </a:prstGeom>
              <a:solidFill>
                <a:srgbClr val="CC99FF">
                  <a:alpha val="50000"/>
                </a:srgbClr>
              </a:solid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grpSp>
      <xdr:grpSp>
        <xdr:nvGrpSpPr>
          <xdr:cNvPr id="19" name="Group 113"/>
          <xdr:cNvGrpSpPr>
            <a:grpSpLocks/>
          </xdr:cNvGrpSpPr>
        </xdr:nvGrpSpPr>
        <xdr:grpSpPr>
          <a:xfrm>
            <a:off x="1073" y="27"/>
            <a:ext cx="61" cy="27"/>
            <a:chOff x="1073" y="27"/>
            <a:chExt cx="61" cy="27"/>
          </a:xfrm>
          <a:solidFill>
            <a:srgbClr val="FFFFFF"/>
          </a:solidFill>
        </xdr:grpSpPr>
        <xdr:sp>
          <xdr:nvSpPr>
            <xdr:cNvPr id="20" name="TextBox 69"/>
            <xdr:cNvSpPr txBox="1">
              <a:spLocks noChangeArrowheads="1"/>
            </xdr:cNvSpPr>
          </xdr:nvSpPr>
          <xdr:spPr>
            <a:xfrm>
              <a:off x="1073" y="27"/>
              <a:ext cx="61" cy="26"/>
            </a:xfrm>
            <a:prstGeom prst="rect">
              <a:avLst/>
            </a:prstGeom>
            <a:solidFill>
              <a:srgbClr val="CC99FF">
                <a:alpha val="50000"/>
              </a:srgbClr>
            </a:solid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grpSp>
    <xdr:clientData/>
  </xdr:twoCellAnchor>
  <xdr:twoCellAnchor>
    <xdr:from>
      <xdr:col>0</xdr:col>
      <xdr:colOff>66675</xdr:colOff>
      <xdr:row>26</xdr:row>
      <xdr:rowOff>142875</xdr:rowOff>
    </xdr:from>
    <xdr:to>
      <xdr:col>5</xdr:col>
      <xdr:colOff>704850</xdr:colOff>
      <xdr:row>38</xdr:row>
      <xdr:rowOff>161925</xdr:rowOff>
    </xdr:to>
    <xdr:graphicFrame>
      <xdr:nvGraphicFramePr>
        <xdr:cNvPr id="22" name="Chart 108"/>
        <xdr:cNvGraphicFramePr/>
      </xdr:nvGraphicFramePr>
      <xdr:xfrm>
        <a:off x="66675" y="4905375"/>
        <a:ext cx="4467225" cy="2076450"/>
      </xdr:xfrm>
      <a:graphic>
        <a:graphicData uri="http://schemas.openxmlformats.org/drawingml/2006/chart">
          <c:chart xmlns:c="http://schemas.openxmlformats.org/drawingml/2006/chart" r:id="rId2"/>
        </a:graphicData>
      </a:graphic>
    </xdr:graphicFrame>
    <xdr:clientData/>
  </xdr:twoCellAnchor>
  <xdr:twoCellAnchor>
    <xdr:from>
      <xdr:col>5</xdr:col>
      <xdr:colOff>714375</xdr:colOff>
      <xdr:row>26</xdr:row>
      <xdr:rowOff>142875</xdr:rowOff>
    </xdr:from>
    <xdr:to>
      <xdr:col>11</xdr:col>
      <xdr:colOff>971550</xdr:colOff>
      <xdr:row>38</xdr:row>
      <xdr:rowOff>161925</xdr:rowOff>
    </xdr:to>
    <xdr:graphicFrame>
      <xdr:nvGraphicFramePr>
        <xdr:cNvPr id="23" name="Chart 109"/>
        <xdr:cNvGraphicFramePr/>
      </xdr:nvGraphicFramePr>
      <xdr:xfrm>
        <a:off x="4543425" y="4905375"/>
        <a:ext cx="4457700" cy="2076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204"/>
  <sheetViews>
    <sheetView showGridLines="0" tabSelected="1" zoomScale="75" zoomScaleNormal="75" workbookViewId="0" topLeftCell="A1">
      <selection activeCell="F1" sqref="F1"/>
    </sheetView>
  </sheetViews>
  <sheetFormatPr defaultColWidth="9.00390625" defaultRowHeight="13.5"/>
  <cols>
    <col min="1" max="1" width="13.50390625" style="0" customWidth="1"/>
    <col min="2" max="2" width="11.25390625" style="0" customWidth="1"/>
    <col min="3" max="3" width="4.25390625" style="0" customWidth="1"/>
    <col min="4" max="4" width="12.25390625" style="0" customWidth="1"/>
    <col min="6" max="6" width="10.125" style="0" customWidth="1"/>
    <col min="12" max="12" width="13.50390625" style="0" customWidth="1"/>
    <col min="13" max="15" width="7.625" style="0" customWidth="1"/>
  </cols>
  <sheetData>
    <row r="1" spans="1:15" ht="27.75" customHeight="1">
      <c r="A1" s="21" t="s">
        <v>17</v>
      </c>
      <c r="B1" s="22"/>
      <c r="C1" s="22"/>
      <c r="D1" s="22"/>
      <c r="E1" s="23"/>
      <c r="M1" s="8"/>
      <c r="N1" s="8"/>
      <c r="O1" s="8"/>
    </row>
    <row r="2" spans="7:15" ht="18.75">
      <c r="G2" s="14"/>
      <c r="H2" s="29" t="s">
        <v>3</v>
      </c>
      <c r="I2" s="29"/>
      <c r="M2" s="8"/>
      <c r="N2" s="8"/>
      <c r="O2" s="8"/>
    </row>
    <row r="3" spans="1:15" ht="13.5">
      <c r="A3" s="15" t="s">
        <v>23</v>
      </c>
      <c r="B3" s="5">
        <v>3</v>
      </c>
      <c r="D3" s="16" t="s">
        <v>0</v>
      </c>
      <c r="E3" s="5">
        <f>B3/2</f>
        <v>1.5</v>
      </c>
      <c r="M3" s="6">
        <v>0</v>
      </c>
      <c r="N3" s="6">
        <v>0</v>
      </c>
      <c r="O3" s="6"/>
    </row>
    <row r="4" spans="1:15" ht="13.5">
      <c r="A4" s="15" t="s">
        <v>24</v>
      </c>
      <c r="B4" s="5">
        <v>2</v>
      </c>
      <c r="D4" s="16" t="s">
        <v>7</v>
      </c>
      <c r="E4" s="5">
        <f>B4/2</f>
        <v>1</v>
      </c>
      <c r="G4" s="8"/>
      <c r="H4" s="8"/>
      <c r="I4" s="8"/>
      <c r="J4" s="8"/>
      <c r="M4" s="5">
        <v>1</v>
      </c>
      <c r="N4" s="5" t="e">
        <v>#DIV/0!</v>
      </c>
      <c r="O4" s="5" t="e">
        <v>#DIV/0!</v>
      </c>
    </row>
    <row r="5" spans="1:15" ht="13.5">
      <c r="A5" s="15" t="s">
        <v>4</v>
      </c>
      <c r="B5" s="5">
        <f ca="1">RAND()</f>
        <v>0.15100127409207298</v>
      </c>
      <c r="D5" s="16" t="s">
        <v>8</v>
      </c>
      <c r="E5" s="5">
        <f>B5*E3</f>
        <v>0.22650191113810947</v>
      </c>
      <c r="G5" s="8"/>
      <c r="H5" s="11"/>
      <c r="I5" s="8"/>
      <c r="J5" s="8"/>
      <c r="M5" s="5">
        <v>2</v>
      </c>
      <c r="N5" s="5">
        <v>2</v>
      </c>
      <c r="O5" s="5">
        <v>2.6666666666666665</v>
      </c>
    </row>
    <row r="6" spans="1:15" ht="13.5">
      <c r="A6" s="15" t="s">
        <v>5</v>
      </c>
      <c r="B6" s="5">
        <f ca="1">RAND()</f>
        <v>0.33926684393382467</v>
      </c>
      <c r="D6" s="16" t="s">
        <v>1</v>
      </c>
      <c r="E6" s="5">
        <f>B6*PI()</f>
        <v>1.0658382245090985</v>
      </c>
      <c r="G6" s="8"/>
      <c r="H6" s="8"/>
      <c r="I6" s="8"/>
      <c r="J6" s="8"/>
      <c r="M6" s="5">
        <v>3</v>
      </c>
      <c r="N6" s="5">
        <v>3</v>
      </c>
      <c r="O6" s="5">
        <v>4</v>
      </c>
    </row>
    <row r="7" spans="7:15" ht="13.5">
      <c r="G7" s="8"/>
      <c r="H7" s="8"/>
      <c r="I7" s="8"/>
      <c r="J7" s="8"/>
      <c r="M7" s="5">
        <v>4</v>
      </c>
      <c r="N7" s="5">
        <v>2</v>
      </c>
      <c r="O7" s="5">
        <v>2.6666666666666665</v>
      </c>
    </row>
    <row r="8" spans="1:15" ht="13.5">
      <c r="A8" s="2" t="s">
        <v>9</v>
      </c>
      <c r="B8" s="17">
        <v>200</v>
      </c>
      <c r="D8" s="9" t="s">
        <v>2</v>
      </c>
      <c r="E8" s="5">
        <v>0</v>
      </c>
      <c r="G8" s="8"/>
      <c r="H8" s="8"/>
      <c r="I8" s="8"/>
      <c r="J8" s="8"/>
      <c r="M8" s="5">
        <v>5</v>
      </c>
      <c r="N8" s="5">
        <v>1.25</v>
      </c>
      <c r="O8" s="5">
        <v>3.333333333333333</v>
      </c>
    </row>
    <row r="9" spans="1:15" ht="13.5">
      <c r="A9" t="s">
        <v>12</v>
      </c>
      <c r="D9" s="5">
        <v>28</v>
      </c>
      <c r="E9" s="8"/>
      <c r="G9" s="8"/>
      <c r="H9" s="8"/>
      <c r="I9" s="8"/>
      <c r="J9" s="12"/>
      <c r="M9" s="5">
        <v>6</v>
      </c>
      <c r="N9" s="5">
        <v>1.5</v>
      </c>
      <c r="O9" s="5">
        <v>4</v>
      </c>
    </row>
    <row r="10" spans="1:15" ht="13.5">
      <c r="A10" s="9" t="s">
        <v>14</v>
      </c>
      <c r="B10" s="5">
        <v>38</v>
      </c>
      <c r="D10" s="9"/>
      <c r="E10" s="8"/>
      <c r="G10" s="13"/>
      <c r="H10" s="8"/>
      <c r="I10" s="8"/>
      <c r="J10" s="12"/>
      <c r="M10" s="5">
        <v>7</v>
      </c>
      <c r="N10" s="5">
        <v>2.3333333333333335</v>
      </c>
      <c r="O10" s="5">
        <v>3.1111111111111116</v>
      </c>
    </row>
    <row r="11" spans="1:15" ht="13.5">
      <c r="A11" s="9" t="s">
        <v>13</v>
      </c>
      <c r="B11" s="5">
        <v>20</v>
      </c>
      <c r="G11" s="8"/>
      <c r="H11" s="8"/>
      <c r="I11" s="13"/>
      <c r="J11" s="8"/>
      <c r="M11" s="5">
        <v>8</v>
      </c>
      <c r="N11" s="5">
        <v>2</v>
      </c>
      <c r="O11" s="5">
        <v>2.6666666666666665</v>
      </c>
    </row>
    <row r="12" spans="5:15" ht="13.5">
      <c r="E12" s="8"/>
      <c r="F12" s="10"/>
      <c r="G12" s="8"/>
      <c r="H12" s="8"/>
      <c r="I12" s="8"/>
      <c r="J12" s="8"/>
      <c r="M12" s="5">
        <v>9</v>
      </c>
      <c r="N12" s="5">
        <v>2.25</v>
      </c>
      <c r="O12" s="5">
        <v>3</v>
      </c>
    </row>
    <row r="13" spans="1:15" ht="14.25" thickBot="1">
      <c r="A13" s="24" t="s">
        <v>11</v>
      </c>
      <c r="B13" s="24"/>
      <c r="C13" s="24"/>
      <c r="D13" s="24"/>
      <c r="E13" s="5">
        <f>IF(AND(E6&gt;=PI()/4,E6&lt;=PI()/2),1,0)</f>
        <v>1</v>
      </c>
      <c r="G13" s="8"/>
      <c r="H13" s="8"/>
      <c r="I13" s="8"/>
      <c r="J13" s="8"/>
      <c r="M13" s="5">
        <v>10</v>
      </c>
      <c r="N13" s="5">
        <v>1.875</v>
      </c>
      <c r="O13" s="5">
        <v>3.333333333333333</v>
      </c>
    </row>
    <row r="14" spans="1:15" ht="14.25" thickBot="1">
      <c r="A14" s="27" t="s">
        <v>22</v>
      </c>
      <c r="B14" s="28"/>
      <c r="G14" s="8"/>
      <c r="H14" s="8"/>
      <c r="I14" s="8"/>
      <c r="J14" s="8"/>
      <c r="M14" s="5">
        <v>11</v>
      </c>
      <c r="N14" s="5">
        <v>2.2</v>
      </c>
      <c r="O14" s="5">
        <v>3.666666666666667</v>
      </c>
    </row>
    <row r="15" spans="1:15" ht="13.5">
      <c r="A15" s="25" t="s">
        <v>15</v>
      </c>
      <c r="B15" s="25"/>
      <c r="C15" s="25"/>
      <c r="D15" s="26"/>
      <c r="E15" s="5">
        <f>IF(E5&lt;=E4*SIN(E6),1,0)</f>
        <v>1</v>
      </c>
      <c r="G15" s="8"/>
      <c r="H15" s="8"/>
      <c r="I15" s="8"/>
      <c r="J15" s="8"/>
      <c r="M15" s="5">
        <v>12</v>
      </c>
      <c r="N15" s="5">
        <v>2</v>
      </c>
      <c r="O15" s="5">
        <v>4</v>
      </c>
    </row>
    <row r="16" spans="1:15" ht="13.5">
      <c r="A16" s="25" t="s">
        <v>16</v>
      </c>
      <c r="B16" s="25"/>
      <c r="C16" s="25"/>
      <c r="D16" s="26"/>
      <c r="E16" s="5">
        <f>IF(AND(E5&lt;=E4*SIN(E6),E6&gt;=PI()/4,E6&lt;=PI()/2),1,0)</f>
        <v>1</v>
      </c>
      <c r="G16" s="8"/>
      <c r="H16" s="8"/>
      <c r="I16" s="8"/>
      <c r="J16" s="8"/>
      <c r="M16" s="5">
        <v>13</v>
      </c>
      <c r="N16" s="5">
        <v>1.7333333333333334</v>
      </c>
      <c r="O16" s="5">
        <v>3.4666666666666663</v>
      </c>
    </row>
    <row r="17" spans="7:15" ht="13.5">
      <c r="G17" s="8"/>
      <c r="H17" s="8"/>
      <c r="I17" s="13"/>
      <c r="J17" s="8"/>
      <c r="M17" s="5">
        <v>14</v>
      </c>
      <c r="N17" s="5">
        <v>2.3333333333333335</v>
      </c>
      <c r="O17" s="5">
        <v>3.7333333333333334</v>
      </c>
    </row>
    <row r="18" spans="1:15" ht="13.5">
      <c r="A18" s="2" t="s">
        <v>6</v>
      </c>
      <c r="B18" s="5">
        <f>B10/(B8-E8)</f>
        <v>0.19</v>
      </c>
      <c r="D18" s="2" t="s">
        <v>10</v>
      </c>
      <c r="E18" s="5">
        <f>B11/D9</f>
        <v>0.7142857142857143</v>
      </c>
      <c r="G18" s="8"/>
      <c r="H18" s="8"/>
      <c r="I18" s="8"/>
      <c r="J18" s="8"/>
      <c r="M18" s="5">
        <v>15</v>
      </c>
      <c r="N18" s="5">
        <v>2.0833333333333335</v>
      </c>
      <c r="O18" s="5">
        <v>3.333333333333333</v>
      </c>
    </row>
    <row r="19" spans="1:15" ht="14.25" thickBot="1">
      <c r="A19" s="1"/>
      <c r="G19" s="8"/>
      <c r="H19" s="8"/>
      <c r="I19" s="8"/>
      <c r="J19" s="8"/>
      <c r="M19" s="5">
        <v>16</v>
      </c>
      <c r="N19" s="5">
        <v>1.9047619047619047</v>
      </c>
      <c r="O19" s="5">
        <v>3.0476190476190474</v>
      </c>
    </row>
    <row r="20" spans="1:15" ht="14.25" thickBot="1">
      <c r="A20" s="1" t="s">
        <v>18</v>
      </c>
      <c r="B20" s="30" t="s">
        <v>25</v>
      </c>
      <c r="C20" s="31"/>
      <c r="D20" s="3">
        <f>2*E4/(E3*B18)</f>
        <v>7.017543859649122</v>
      </c>
      <c r="G20" s="8"/>
      <c r="H20" s="8"/>
      <c r="I20" s="8"/>
      <c r="J20" s="8"/>
      <c r="M20" s="5">
        <v>17</v>
      </c>
      <c r="N20" s="5">
        <v>2.4285714285714284</v>
      </c>
      <c r="O20" s="5">
        <v>3.238095238095238</v>
      </c>
    </row>
    <row r="21" spans="13:15" ht="14.25" thickBot="1">
      <c r="M21" s="5">
        <v>18</v>
      </c>
      <c r="N21" s="5">
        <v>2.25</v>
      </c>
      <c r="O21" s="5">
        <v>3</v>
      </c>
    </row>
    <row r="22" spans="4:15" ht="14.25" thickBot="1">
      <c r="D22" s="3">
        <f>B11*(B8-E8)/(D9*B10)</f>
        <v>3.7593984962406015</v>
      </c>
      <c r="M22" s="5">
        <v>19</v>
      </c>
      <c r="N22" s="5">
        <v>2.375</v>
      </c>
      <c r="O22" s="5">
        <v>3.166666666666667</v>
      </c>
    </row>
    <row r="23" spans="13:15" ht="13.5">
      <c r="M23" s="5">
        <v>20</v>
      </c>
      <c r="N23" s="5">
        <v>2.5</v>
      </c>
      <c r="O23" s="5">
        <v>3.333333333333333</v>
      </c>
    </row>
    <row r="24" spans="8:15" ht="13.5">
      <c r="H24" s="18" t="s">
        <v>19</v>
      </c>
      <c r="I24" s="19"/>
      <c r="J24" s="20"/>
      <c r="M24" s="5">
        <v>21</v>
      </c>
      <c r="N24" s="5">
        <v>2</v>
      </c>
      <c r="O24" s="5">
        <v>3.1111111111111116</v>
      </c>
    </row>
    <row r="25" spans="8:15" ht="13.5">
      <c r="H25" s="4" t="s">
        <v>20</v>
      </c>
      <c r="I25" s="5">
        <f>-E4*COS(E6)</f>
        <v>-0.48377077208932234</v>
      </c>
      <c r="J25" s="5">
        <f>E5-E4*SIN(E6)</f>
        <v>-0.6486928329458006</v>
      </c>
      <c r="M25" s="5">
        <v>22</v>
      </c>
      <c r="N25" s="5">
        <v>2.2</v>
      </c>
      <c r="O25" s="5">
        <v>2.9333333333333336</v>
      </c>
    </row>
    <row r="26" spans="8:15" ht="13.5">
      <c r="H26" s="4" t="s">
        <v>21</v>
      </c>
      <c r="I26" s="5">
        <f>E4*COS(E6)</f>
        <v>0.48377077208932234</v>
      </c>
      <c r="J26" s="5">
        <f>E5+E4*SIN(E6)</f>
        <v>1.1016966552220195</v>
      </c>
      <c r="M26" s="5">
        <v>23</v>
      </c>
      <c r="N26" s="5">
        <v>2.3</v>
      </c>
      <c r="O26" s="5">
        <v>3.0666666666666664</v>
      </c>
    </row>
    <row r="27" spans="13:15" ht="13.5">
      <c r="M27" s="5">
        <v>24</v>
      </c>
      <c r="N27" s="5">
        <v>2.742857142857143</v>
      </c>
      <c r="O27" s="5">
        <v>3.2</v>
      </c>
    </row>
    <row r="28" spans="13:15" ht="13.5">
      <c r="M28" s="5">
        <v>25</v>
      </c>
      <c r="N28" s="5">
        <v>2.857142857142857</v>
      </c>
      <c r="O28" s="5">
        <v>3.333333333333333</v>
      </c>
    </row>
    <row r="29" spans="13:15" ht="13.5">
      <c r="M29" s="5">
        <v>26</v>
      </c>
      <c r="N29" s="5">
        <v>2.7012987012987013</v>
      </c>
      <c r="O29" s="5">
        <v>3.151515151515152</v>
      </c>
    </row>
    <row r="30" spans="13:15" ht="13.5">
      <c r="M30" s="5">
        <v>27</v>
      </c>
      <c r="N30" s="5">
        <v>2.4545454545454546</v>
      </c>
      <c r="O30" s="5">
        <v>3.272727272727273</v>
      </c>
    </row>
    <row r="31" spans="4:15" ht="13.5">
      <c r="D31" s="7"/>
      <c r="M31" s="5">
        <v>28</v>
      </c>
      <c r="N31" s="5">
        <v>2.3333333333333335</v>
      </c>
      <c r="O31" s="5">
        <v>3.1111111111111116</v>
      </c>
    </row>
    <row r="32" spans="13:15" ht="13.5">
      <c r="M32" s="5">
        <v>29</v>
      </c>
      <c r="N32" s="5">
        <v>1.982905982905983</v>
      </c>
      <c r="O32" s="5">
        <v>2.9743589743589745</v>
      </c>
    </row>
    <row r="33" spans="13:15" ht="13.5">
      <c r="M33" s="5">
        <v>30</v>
      </c>
      <c r="N33" s="5">
        <v>1.9047619047619047</v>
      </c>
      <c r="O33" s="5">
        <v>2.857142857142857</v>
      </c>
    </row>
    <row r="34" spans="13:15" ht="13.5">
      <c r="M34" s="5">
        <v>31</v>
      </c>
      <c r="N34" s="5">
        <v>2.066666666666667</v>
      </c>
      <c r="O34" s="5">
        <v>2.7555555555555555</v>
      </c>
    </row>
    <row r="35" spans="13:15" ht="13.5">
      <c r="M35" s="5">
        <v>32</v>
      </c>
      <c r="N35" s="5">
        <v>1.8</v>
      </c>
      <c r="O35" s="5">
        <v>2.6666666666666665</v>
      </c>
    </row>
    <row r="36" spans="13:15" ht="13.5">
      <c r="M36" s="5">
        <v>33</v>
      </c>
      <c r="N36" s="5">
        <v>1.6875</v>
      </c>
      <c r="O36" s="5">
        <v>2.75</v>
      </c>
    </row>
    <row r="37" spans="13:15" ht="13.5">
      <c r="M37" s="5">
        <v>34</v>
      </c>
      <c r="N37" s="5">
        <v>1.59375</v>
      </c>
      <c r="O37" s="5">
        <v>2.8333333333333335</v>
      </c>
    </row>
    <row r="38" spans="13:15" ht="13.5">
      <c r="M38" s="5">
        <v>35</v>
      </c>
      <c r="N38" s="5">
        <v>1.8229166666666667</v>
      </c>
      <c r="O38" s="5">
        <v>2.9166666666666665</v>
      </c>
    </row>
    <row r="39" spans="13:15" ht="13.5">
      <c r="M39" s="5">
        <v>36</v>
      </c>
      <c r="N39" s="5">
        <v>1.7647058823529411</v>
      </c>
      <c r="O39" s="5">
        <v>2.823529411764706</v>
      </c>
    </row>
    <row r="40" spans="13:15" ht="13.5">
      <c r="M40" s="5">
        <v>37</v>
      </c>
      <c r="N40" s="5">
        <v>1.6742081447963801</v>
      </c>
      <c r="O40" s="5">
        <v>2.9019607843137254</v>
      </c>
    </row>
    <row r="41" spans="13:15" ht="13.5">
      <c r="M41" s="5">
        <v>38</v>
      </c>
      <c r="N41" s="5">
        <v>1.596638655462185</v>
      </c>
      <c r="O41" s="5">
        <v>2.980392156862745</v>
      </c>
    </row>
    <row r="42" spans="13:15" ht="13.5">
      <c r="M42" s="5">
        <v>39</v>
      </c>
      <c r="N42" s="5">
        <v>1.638655462184874</v>
      </c>
      <c r="O42" s="5">
        <v>3.0588235294117645</v>
      </c>
    </row>
    <row r="43" spans="13:15" ht="13.5">
      <c r="M43" s="5">
        <v>40</v>
      </c>
      <c r="N43" s="5">
        <v>1.5873015873015872</v>
      </c>
      <c r="O43" s="5">
        <v>2.962962962962963</v>
      </c>
    </row>
    <row r="44" spans="13:15" ht="13.5">
      <c r="M44" s="5">
        <v>41</v>
      </c>
      <c r="N44" s="5">
        <v>1.5185185185185186</v>
      </c>
      <c r="O44" s="5">
        <v>3.0370370370370368</v>
      </c>
    </row>
    <row r="45" spans="13:15" ht="13.5">
      <c r="M45" s="5">
        <v>42</v>
      </c>
      <c r="N45" s="5">
        <v>1.5555555555555556</v>
      </c>
      <c r="O45" s="5">
        <v>3.1111111111111116</v>
      </c>
    </row>
    <row r="46" spans="13:15" ht="13.5">
      <c r="M46" s="5">
        <v>43</v>
      </c>
      <c r="N46" s="5">
        <v>1.5925925925925926</v>
      </c>
      <c r="O46" s="5">
        <v>3.185185185185185</v>
      </c>
    </row>
    <row r="47" spans="13:15" ht="13.5">
      <c r="M47" s="5">
        <v>44</v>
      </c>
      <c r="N47" s="5">
        <v>1.4473684210526316</v>
      </c>
      <c r="O47" s="5">
        <v>3.0877192982456143</v>
      </c>
    </row>
    <row r="48" spans="13:15" ht="13.5">
      <c r="M48" s="5">
        <v>45</v>
      </c>
      <c r="N48" s="5">
        <v>1.480263157894737</v>
      </c>
      <c r="O48" s="5">
        <v>3.1578947368421053</v>
      </c>
    </row>
    <row r="49" spans="13:15" ht="13.5">
      <c r="M49" s="5">
        <v>46</v>
      </c>
      <c r="N49" s="5">
        <v>1.513157894736842</v>
      </c>
      <c r="O49" s="5">
        <v>3.2280701754385968</v>
      </c>
    </row>
    <row r="50" spans="13:15" ht="13.5">
      <c r="M50" s="5">
        <v>47</v>
      </c>
      <c r="N50" s="5">
        <v>1.5460526315789473</v>
      </c>
      <c r="O50" s="5">
        <v>3.298245614035088</v>
      </c>
    </row>
    <row r="51" spans="13:15" ht="13.5">
      <c r="M51" s="5">
        <v>48</v>
      </c>
      <c r="N51" s="5">
        <v>1.5</v>
      </c>
      <c r="O51" s="5">
        <v>3.2</v>
      </c>
    </row>
    <row r="52" spans="13:15" ht="13.5">
      <c r="M52" s="5">
        <v>49</v>
      </c>
      <c r="N52" s="5">
        <v>1.6041666666666667</v>
      </c>
      <c r="O52" s="5">
        <v>3.1111111111111116</v>
      </c>
    </row>
    <row r="53" spans="13:15" ht="13.5">
      <c r="M53" s="5">
        <v>50</v>
      </c>
      <c r="N53" s="5">
        <v>1.6369047619047619</v>
      </c>
      <c r="O53" s="5">
        <v>3.1746031746031744</v>
      </c>
    </row>
    <row r="54" spans="13:15" ht="13.5">
      <c r="M54" s="5">
        <v>51</v>
      </c>
      <c r="N54" s="5">
        <v>1.6696428571428572</v>
      </c>
      <c r="O54" s="5">
        <v>3.238095238095238</v>
      </c>
    </row>
    <row r="55" spans="13:15" ht="13.5">
      <c r="M55" s="5">
        <v>52</v>
      </c>
      <c r="N55" s="5">
        <v>1.7023809523809523</v>
      </c>
      <c r="O55" s="5">
        <v>3.3015873015873014</v>
      </c>
    </row>
    <row r="56" spans="13:15" ht="13.5">
      <c r="M56" s="5">
        <v>53</v>
      </c>
      <c r="N56" s="5">
        <v>1.65625</v>
      </c>
      <c r="O56" s="5">
        <v>3.2121212121212115</v>
      </c>
    </row>
    <row r="57" spans="13:15" ht="13.5">
      <c r="M57" s="5">
        <v>54</v>
      </c>
      <c r="N57" s="5">
        <v>1.6875</v>
      </c>
      <c r="O57" s="5">
        <v>3.272727272727273</v>
      </c>
    </row>
    <row r="58" spans="13:15" ht="13.5">
      <c r="M58" s="5">
        <v>55</v>
      </c>
      <c r="N58" s="5">
        <v>1.6440217391304348</v>
      </c>
      <c r="O58" s="5">
        <v>3.1884057971014497</v>
      </c>
    </row>
    <row r="59" spans="13:15" ht="13.5">
      <c r="M59" s="5">
        <v>56</v>
      </c>
      <c r="N59" s="5">
        <v>1.5754475703324808</v>
      </c>
      <c r="O59" s="5">
        <v>3.2463768115942027</v>
      </c>
    </row>
    <row r="60" spans="13:15" ht="13.5">
      <c r="M60" s="5">
        <v>57</v>
      </c>
      <c r="N60" s="5">
        <v>1.6035805626598465</v>
      </c>
      <c r="O60" s="5">
        <v>3.3043478260869565</v>
      </c>
    </row>
    <row r="61" spans="13:15" ht="13.5">
      <c r="M61" s="5">
        <v>58</v>
      </c>
      <c r="N61" s="5">
        <v>1.6317135549872124</v>
      </c>
      <c r="O61" s="5">
        <v>3.36231884057971</v>
      </c>
    </row>
    <row r="62" spans="13:15" ht="13.5">
      <c r="M62" s="5">
        <v>59</v>
      </c>
      <c r="N62" s="5">
        <v>1.710144927536232</v>
      </c>
      <c r="O62" s="5">
        <v>3.420289855072464</v>
      </c>
    </row>
    <row r="63" spans="13:15" ht="13.5">
      <c r="M63" s="5">
        <v>60</v>
      </c>
      <c r="N63" s="5">
        <v>1.8840579710144927</v>
      </c>
      <c r="O63" s="5">
        <v>3.478260869565217</v>
      </c>
    </row>
    <row r="64" spans="13:15" ht="13.5">
      <c r="M64" s="5">
        <v>61</v>
      </c>
      <c r="N64" s="5">
        <v>1.8356481481481481</v>
      </c>
      <c r="O64" s="5">
        <v>3.388888888888889</v>
      </c>
    </row>
    <row r="65" spans="13:15" ht="13.5">
      <c r="M65" s="5">
        <v>62</v>
      </c>
      <c r="N65" s="5">
        <v>1.8657407407407407</v>
      </c>
      <c r="O65" s="5">
        <v>3.444444444444445</v>
      </c>
    </row>
    <row r="66" spans="13:15" ht="13.5">
      <c r="M66" s="5">
        <v>63</v>
      </c>
      <c r="N66" s="5">
        <v>1.82</v>
      </c>
      <c r="O66" s="5">
        <v>3.36</v>
      </c>
    </row>
    <row r="67" spans="13:15" ht="13.5">
      <c r="M67" s="5">
        <v>64</v>
      </c>
      <c r="N67" s="5">
        <v>1.8488888888888888</v>
      </c>
      <c r="O67" s="5">
        <v>3.4133333333333336</v>
      </c>
    </row>
    <row r="68" spans="13:15" ht="13.5">
      <c r="M68" s="5">
        <v>65</v>
      </c>
      <c r="N68" s="5">
        <v>1.8777777777777778</v>
      </c>
      <c r="O68" s="5">
        <v>3.4666666666666663</v>
      </c>
    </row>
    <row r="69" spans="13:15" ht="13.5">
      <c r="M69" s="5">
        <v>66</v>
      </c>
      <c r="N69" s="5">
        <v>1.8333333333333333</v>
      </c>
      <c r="O69" s="5">
        <v>3.384615384615385</v>
      </c>
    </row>
    <row r="70" spans="13:15" ht="13.5">
      <c r="M70" s="5">
        <v>67</v>
      </c>
      <c r="N70" s="5">
        <v>1.7921810699588476</v>
      </c>
      <c r="O70" s="5">
        <v>3.308641975308642</v>
      </c>
    </row>
    <row r="71" spans="13:15" ht="13.5">
      <c r="M71" s="5">
        <v>68</v>
      </c>
      <c r="N71" s="5">
        <v>1.8189300411522633</v>
      </c>
      <c r="O71" s="5">
        <v>3.358024691358025</v>
      </c>
    </row>
    <row r="72" spans="13:15" ht="13.5">
      <c r="M72" s="5">
        <v>69</v>
      </c>
      <c r="N72" s="5">
        <v>1.6860902255639099</v>
      </c>
      <c r="O72" s="5">
        <v>3.2857142857142856</v>
      </c>
    </row>
    <row r="73" spans="13:15" ht="13.5">
      <c r="M73" s="5">
        <v>70</v>
      </c>
      <c r="N73" s="5">
        <v>1.6515426497277677</v>
      </c>
      <c r="O73" s="5">
        <v>3.218390804597701</v>
      </c>
    </row>
    <row r="74" spans="13:15" ht="13.5">
      <c r="M74" s="5">
        <v>71</v>
      </c>
      <c r="N74" s="5">
        <v>1.5913793103448275</v>
      </c>
      <c r="O74" s="5">
        <v>3.2643678160919536</v>
      </c>
    </row>
    <row r="75" spans="13:15" ht="13.5">
      <c r="M75" s="5">
        <v>72</v>
      </c>
      <c r="N75" s="5">
        <v>1.56</v>
      </c>
      <c r="O75" s="5">
        <v>3.2</v>
      </c>
    </row>
    <row r="76" spans="13:15" ht="13.5">
      <c r="M76" s="5">
        <v>73</v>
      </c>
      <c r="N76" s="5">
        <v>1.7033333333333334</v>
      </c>
      <c r="O76" s="5">
        <v>3.2444444444444445</v>
      </c>
    </row>
    <row r="77" spans="13:15" ht="13.5">
      <c r="M77" s="5">
        <v>74</v>
      </c>
      <c r="N77" s="5">
        <v>1.7266666666666666</v>
      </c>
      <c r="O77" s="5">
        <v>3.2888888888888888</v>
      </c>
    </row>
    <row r="78" spans="13:15" ht="13.5">
      <c r="M78" s="5">
        <v>75</v>
      </c>
      <c r="N78" s="5">
        <v>1.6935483870967742</v>
      </c>
      <c r="O78" s="5">
        <v>3.2258064516129035</v>
      </c>
    </row>
    <row r="79" spans="13:15" ht="13.5">
      <c r="M79" s="5">
        <v>76</v>
      </c>
      <c r="N79" s="5">
        <v>1.7161290322580645</v>
      </c>
      <c r="O79" s="5">
        <v>3.2688172043010755</v>
      </c>
    </row>
    <row r="80" spans="13:15" ht="13.5">
      <c r="M80" s="5">
        <v>77</v>
      </c>
      <c r="N80" s="5">
        <v>1.738709677419355</v>
      </c>
      <c r="O80" s="5">
        <v>3.311827956989247</v>
      </c>
    </row>
    <row r="81" spans="13:15" ht="13.5">
      <c r="M81" s="5">
        <v>78</v>
      </c>
      <c r="N81" s="5">
        <v>1.761290322580645</v>
      </c>
      <c r="O81" s="5">
        <v>3.3548387096774195</v>
      </c>
    </row>
    <row r="82" spans="13:15" ht="13.5">
      <c r="M82" s="5">
        <v>79</v>
      </c>
      <c r="N82" s="5">
        <v>1.7838709677419355</v>
      </c>
      <c r="O82" s="5">
        <v>3.397849462365591</v>
      </c>
    </row>
    <row r="83" spans="13:15" ht="13.5">
      <c r="M83" s="5">
        <v>80</v>
      </c>
      <c r="N83" s="5">
        <v>1.8064516129032258</v>
      </c>
      <c r="O83" s="5">
        <v>3.440860215053763</v>
      </c>
    </row>
    <row r="84" spans="13:15" ht="13.5">
      <c r="M84" s="5">
        <v>81</v>
      </c>
      <c r="N84" s="5">
        <v>1.8663594470046083</v>
      </c>
      <c r="O84" s="5">
        <v>3.4838709677419355</v>
      </c>
    </row>
    <row r="85" spans="13:15" ht="13.5">
      <c r="M85" s="5">
        <v>82</v>
      </c>
      <c r="N85" s="5">
        <v>1.8303571428571428</v>
      </c>
      <c r="O85" s="5">
        <v>3.416666666666666</v>
      </c>
    </row>
    <row r="86" spans="13:15" ht="13.5">
      <c r="M86" s="5">
        <v>83</v>
      </c>
      <c r="N86" s="5">
        <v>1.8526785714285714</v>
      </c>
      <c r="O86" s="5">
        <v>3.458333333333333</v>
      </c>
    </row>
    <row r="87" spans="13:15" ht="13.5">
      <c r="M87" s="5">
        <v>84</v>
      </c>
      <c r="N87" s="5">
        <v>1.7897727272727273</v>
      </c>
      <c r="O87" s="5">
        <v>3.5</v>
      </c>
    </row>
    <row r="88" spans="13:15" ht="13.5">
      <c r="M88" s="5">
        <v>85</v>
      </c>
      <c r="N88" s="5">
        <v>1.8110795454545454</v>
      </c>
      <c r="O88" s="5">
        <v>3.5416666666666665</v>
      </c>
    </row>
    <row r="89" spans="13:15" ht="13.5">
      <c r="M89" s="5">
        <v>86</v>
      </c>
      <c r="N89" s="5">
        <v>1.752717391304348</v>
      </c>
      <c r="O89" s="5">
        <v>3.5833333333333335</v>
      </c>
    </row>
    <row r="90" spans="13:15" ht="13.5">
      <c r="M90" s="5">
        <v>87</v>
      </c>
      <c r="N90" s="5">
        <v>1.7730978260869565</v>
      </c>
      <c r="O90" s="5">
        <v>3.625</v>
      </c>
    </row>
    <row r="91" spans="13:15" ht="13.5">
      <c r="M91" s="5">
        <v>88</v>
      </c>
      <c r="N91" s="5">
        <v>1.7934782608695652</v>
      </c>
      <c r="O91" s="5">
        <v>3.666666666666667</v>
      </c>
    </row>
    <row r="92" spans="13:15" ht="13.5">
      <c r="M92" s="5">
        <v>89</v>
      </c>
      <c r="N92" s="5">
        <v>1.8541666666666667</v>
      </c>
      <c r="O92" s="5">
        <v>3.7083333333333335</v>
      </c>
    </row>
    <row r="93" spans="13:15" ht="13.5">
      <c r="M93" s="5">
        <v>90</v>
      </c>
      <c r="N93" s="5">
        <v>1.9125</v>
      </c>
      <c r="O93" s="5">
        <v>3.75</v>
      </c>
    </row>
    <row r="94" spans="13:15" ht="13.5">
      <c r="M94" s="5">
        <v>91</v>
      </c>
      <c r="N94" s="5">
        <v>1.803030303030303</v>
      </c>
      <c r="O94" s="5">
        <v>3.676767676767677</v>
      </c>
    </row>
    <row r="95" spans="13:15" ht="13.5">
      <c r="M95" s="5">
        <v>92</v>
      </c>
      <c r="N95" s="5">
        <v>1.755331088664422</v>
      </c>
      <c r="O95" s="5">
        <v>3.7171717171717176</v>
      </c>
    </row>
    <row r="96" spans="13:15" ht="13.5">
      <c r="M96" s="5">
        <v>93</v>
      </c>
      <c r="N96" s="5">
        <v>1.7744107744107744</v>
      </c>
      <c r="O96" s="5">
        <v>3.757575757575758</v>
      </c>
    </row>
    <row r="97" spans="13:15" ht="13.5">
      <c r="M97" s="5">
        <v>94</v>
      </c>
      <c r="N97" s="5">
        <v>1.7934904601571269</v>
      </c>
      <c r="O97" s="5">
        <v>3.7979797979797976</v>
      </c>
    </row>
    <row r="98" spans="13:15" ht="13.5">
      <c r="M98" s="5">
        <v>95</v>
      </c>
      <c r="N98" s="5">
        <v>1.8627450980392157</v>
      </c>
      <c r="O98" s="5">
        <v>3.7254901960784315</v>
      </c>
    </row>
    <row r="99" spans="13:15" ht="13.5">
      <c r="M99" s="5">
        <v>96</v>
      </c>
      <c r="N99" s="5">
        <v>1.9301587301587302</v>
      </c>
      <c r="O99" s="5">
        <v>3.657142857142857</v>
      </c>
    </row>
    <row r="100" spans="13:15" ht="13.5">
      <c r="M100" s="5">
        <v>97</v>
      </c>
      <c r="N100" s="5">
        <v>1.896090534979424</v>
      </c>
      <c r="O100" s="5">
        <v>3.5925925925925926</v>
      </c>
    </row>
    <row r="101" spans="13:15" ht="13.5">
      <c r="M101" s="5">
        <v>98</v>
      </c>
      <c r="N101" s="5">
        <v>1.8638638638638638</v>
      </c>
      <c r="O101" s="5">
        <v>3.5315315315315314</v>
      </c>
    </row>
    <row r="102" spans="13:15" ht="13.5">
      <c r="M102" s="5">
        <v>99</v>
      </c>
      <c r="N102" s="5">
        <v>1.9111969111969112</v>
      </c>
      <c r="O102" s="5">
        <v>3.567567567567567</v>
      </c>
    </row>
    <row r="103" spans="13:15" ht="13.5">
      <c r="M103" s="5">
        <v>100</v>
      </c>
      <c r="N103" s="5">
        <v>1.8796992481203008</v>
      </c>
      <c r="O103" s="5">
        <v>3.508771929824561</v>
      </c>
    </row>
    <row r="104" spans="13:15" ht="13.5">
      <c r="M104" s="5">
        <v>101</v>
      </c>
      <c r="N104" s="5"/>
      <c r="O104" s="5"/>
    </row>
    <row r="105" spans="13:15" ht="13.5">
      <c r="M105" s="5">
        <v>102</v>
      </c>
      <c r="N105" s="5"/>
      <c r="O105" s="5"/>
    </row>
    <row r="106" spans="13:15" ht="13.5">
      <c r="M106" s="5">
        <v>103</v>
      </c>
      <c r="N106" s="5"/>
      <c r="O106" s="5"/>
    </row>
    <row r="107" spans="13:15" ht="13.5">
      <c r="M107" s="5">
        <v>104</v>
      </c>
      <c r="N107" s="5"/>
      <c r="O107" s="5"/>
    </row>
    <row r="108" spans="13:15" ht="13.5">
      <c r="M108" s="5">
        <v>105</v>
      </c>
      <c r="N108" s="5"/>
      <c r="O108" s="5"/>
    </row>
    <row r="109" spans="13:15" ht="13.5">
      <c r="M109" s="5">
        <v>106</v>
      </c>
      <c r="N109" s="5"/>
      <c r="O109" s="5"/>
    </row>
    <row r="110" spans="13:15" ht="13.5">
      <c r="M110" s="5">
        <v>107</v>
      </c>
      <c r="N110" s="5"/>
      <c r="O110" s="5"/>
    </row>
    <row r="111" spans="13:15" ht="13.5">
      <c r="M111" s="5">
        <v>108</v>
      </c>
      <c r="N111" s="5"/>
      <c r="O111" s="5"/>
    </row>
    <row r="112" spans="13:15" ht="13.5">
      <c r="M112" s="5">
        <v>109</v>
      </c>
      <c r="N112" s="5"/>
      <c r="O112" s="5"/>
    </row>
    <row r="113" spans="13:15" ht="13.5">
      <c r="M113" s="5">
        <v>110</v>
      </c>
      <c r="N113" s="5"/>
      <c r="O113" s="5"/>
    </row>
    <row r="114" spans="13:15" ht="13.5">
      <c r="M114" s="5">
        <v>111</v>
      </c>
      <c r="N114" s="5"/>
      <c r="O114" s="5"/>
    </row>
    <row r="115" spans="13:15" ht="13.5">
      <c r="M115" s="5">
        <v>112</v>
      </c>
      <c r="N115" s="5"/>
      <c r="O115" s="5"/>
    </row>
    <row r="116" spans="13:15" ht="13.5">
      <c r="M116" s="5">
        <v>113</v>
      </c>
      <c r="N116" s="5"/>
      <c r="O116" s="5"/>
    </row>
    <row r="117" spans="13:15" ht="13.5">
      <c r="M117" s="5">
        <v>114</v>
      </c>
      <c r="N117" s="5"/>
      <c r="O117" s="5"/>
    </row>
    <row r="118" spans="13:15" ht="13.5">
      <c r="M118" s="5">
        <v>115</v>
      </c>
      <c r="N118" s="5"/>
      <c r="O118" s="5"/>
    </row>
    <row r="119" spans="13:15" ht="13.5">
      <c r="M119" s="5">
        <v>116</v>
      </c>
      <c r="N119" s="5"/>
      <c r="O119" s="5"/>
    </row>
    <row r="120" spans="13:15" ht="13.5">
      <c r="M120" s="5">
        <v>117</v>
      </c>
      <c r="N120" s="5"/>
      <c r="O120" s="5"/>
    </row>
    <row r="121" spans="13:15" ht="13.5">
      <c r="M121" s="5">
        <v>118</v>
      </c>
      <c r="N121" s="5"/>
      <c r="O121" s="5"/>
    </row>
    <row r="122" spans="13:15" ht="13.5">
      <c r="M122" s="5">
        <v>119</v>
      </c>
      <c r="N122" s="5"/>
      <c r="O122" s="5"/>
    </row>
    <row r="123" spans="13:15" ht="13.5">
      <c r="M123" s="5">
        <v>120</v>
      </c>
      <c r="N123" s="5"/>
      <c r="O123" s="5"/>
    </row>
    <row r="124" spans="13:15" ht="13.5">
      <c r="M124" s="5">
        <v>121</v>
      </c>
      <c r="N124" s="5"/>
      <c r="O124" s="5"/>
    </row>
    <row r="125" spans="13:15" ht="13.5">
      <c r="M125" s="5">
        <v>122</v>
      </c>
      <c r="N125" s="5"/>
      <c r="O125" s="5"/>
    </row>
    <row r="126" spans="13:15" ht="13.5">
      <c r="M126" s="5">
        <v>123</v>
      </c>
      <c r="N126" s="5"/>
      <c r="O126" s="5"/>
    </row>
    <row r="127" spans="13:15" ht="13.5">
      <c r="M127" s="5">
        <v>124</v>
      </c>
      <c r="N127" s="5"/>
      <c r="O127" s="5"/>
    </row>
    <row r="128" spans="13:15" ht="13.5">
      <c r="M128" s="5">
        <v>125</v>
      </c>
      <c r="N128" s="5"/>
      <c r="O128" s="5"/>
    </row>
    <row r="129" spans="13:15" ht="13.5">
      <c r="M129" s="5">
        <v>126</v>
      </c>
      <c r="N129" s="5"/>
      <c r="O129" s="5"/>
    </row>
    <row r="130" spans="13:15" ht="13.5">
      <c r="M130" s="5">
        <v>127</v>
      </c>
      <c r="N130" s="5"/>
      <c r="O130" s="5"/>
    </row>
    <row r="131" spans="13:15" ht="13.5">
      <c r="M131" s="5">
        <v>128</v>
      </c>
      <c r="N131" s="5"/>
      <c r="O131" s="5"/>
    </row>
    <row r="132" spans="13:15" ht="13.5">
      <c r="M132" s="5">
        <v>129</v>
      </c>
      <c r="N132" s="5"/>
      <c r="O132" s="5"/>
    </row>
    <row r="133" spans="13:15" ht="13.5">
      <c r="M133" s="5">
        <v>130</v>
      </c>
      <c r="N133" s="5"/>
      <c r="O133" s="5"/>
    </row>
    <row r="134" spans="13:15" ht="13.5">
      <c r="M134" s="5">
        <v>131</v>
      </c>
      <c r="N134" s="5"/>
      <c r="O134" s="5"/>
    </row>
    <row r="135" spans="13:15" ht="13.5">
      <c r="M135" s="5">
        <v>132</v>
      </c>
      <c r="N135" s="5"/>
      <c r="O135" s="5"/>
    </row>
    <row r="136" spans="13:15" ht="13.5">
      <c r="M136" s="5">
        <v>133</v>
      </c>
      <c r="N136" s="5"/>
      <c r="O136" s="5"/>
    </row>
    <row r="137" spans="13:15" ht="13.5">
      <c r="M137" s="5">
        <v>134</v>
      </c>
      <c r="N137" s="5"/>
      <c r="O137" s="5"/>
    </row>
    <row r="138" spans="13:15" ht="13.5">
      <c r="M138" s="5">
        <v>135</v>
      </c>
      <c r="N138" s="5"/>
      <c r="O138" s="5"/>
    </row>
    <row r="139" spans="13:15" ht="13.5">
      <c r="M139" s="5">
        <v>136</v>
      </c>
      <c r="N139" s="5"/>
      <c r="O139" s="5"/>
    </row>
    <row r="140" spans="13:15" ht="13.5">
      <c r="M140" s="5">
        <v>137</v>
      </c>
      <c r="N140" s="5"/>
      <c r="O140" s="5"/>
    </row>
    <row r="141" spans="13:15" ht="13.5">
      <c r="M141" s="5">
        <v>138</v>
      </c>
      <c r="N141" s="5"/>
      <c r="O141" s="5"/>
    </row>
    <row r="142" spans="13:15" ht="13.5">
      <c r="M142" s="5">
        <v>139</v>
      </c>
      <c r="N142" s="5"/>
      <c r="O142" s="5"/>
    </row>
    <row r="143" spans="13:15" ht="13.5">
      <c r="M143" s="5">
        <v>140</v>
      </c>
      <c r="N143" s="5"/>
      <c r="O143" s="5"/>
    </row>
    <row r="144" spans="13:15" ht="13.5">
      <c r="M144" s="5">
        <v>141</v>
      </c>
      <c r="N144" s="5"/>
      <c r="O144" s="5"/>
    </row>
    <row r="145" spans="13:15" ht="13.5">
      <c r="M145" s="5">
        <v>142</v>
      </c>
      <c r="N145" s="5"/>
      <c r="O145" s="5"/>
    </row>
    <row r="146" spans="13:15" ht="13.5">
      <c r="M146" s="5">
        <v>143</v>
      </c>
      <c r="N146" s="5"/>
      <c r="O146" s="5"/>
    </row>
    <row r="147" spans="13:15" ht="13.5">
      <c r="M147" s="5">
        <v>144</v>
      </c>
      <c r="N147" s="5"/>
      <c r="O147" s="5"/>
    </row>
    <row r="148" spans="13:15" ht="13.5">
      <c r="M148" s="5">
        <v>145</v>
      </c>
      <c r="N148" s="5"/>
      <c r="O148" s="5"/>
    </row>
    <row r="149" spans="13:15" ht="13.5">
      <c r="M149" s="5">
        <v>146</v>
      </c>
      <c r="N149" s="5"/>
      <c r="O149" s="5"/>
    </row>
    <row r="150" spans="13:15" ht="13.5">
      <c r="M150" s="5">
        <v>147</v>
      </c>
      <c r="N150" s="5"/>
      <c r="O150" s="5"/>
    </row>
    <row r="151" spans="13:15" ht="13.5">
      <c r="M151" s="5">
        <v>148</v>
      </c>
      <c r="N151" s="5"/>
      <c r="O151" s="5"/>
    </row>
    <row r="152" spans="13:15" ht="13.5">
      <c r="M152" s="5">
        <v>149</v>
      </c>
      <c r="N152" s="5"/>
      <c r="O152" s="5"/>
    </row>
    <row r="153" spans="13:15" ht="13.5">
      <c r="M153" s="5">
        <v>150</v>
      </c>
      <c r="N153" s="5"/>
      <c r="O153" s="5"/>
    </row>
    <row r="154" spans="13:15" ht="13.5">
      <c r="M154" s="5">
        <v>151</v>
      </c>
      <c r="N154" s="5"/>
      <c r="O154" s="5"/>
    </row>
    <row r="155" spans="13:15" ht="13.5">
      <c r="M155" s="5">
        <v>152</v>
      </c>
      <c r="N155" s="5"/>
      <c r="O155" s="5"/>
    </row>
    <row r="156" spans="13:15" ht="13.5">
      <c r="M156" s="5">
        <v>153</v>
      </c>
      <c r="N156" s="5"/>
      <c r="O156" s="5"/>
    </row>
    <row r="157" spans="13:15" ht="13.5">
      <c r="M157" s="5">
        <v>154</v>
      </c>
      <c r="N157" s="5"/>
      <c r="O157" s="5"/>
    </row>
    <row r="158" spans="13:15" ht="13.5">
      <c r="M158" s="5">
        <v>155</v>
      </c>
      <c r="N158" s="5"/>
      <c r="O158" s="5"/>
    </row>
    <row r="159" spans="13:15" ht="13.5">
      <c r="M159" s="5">
        <v>156</v>
      </c>
      <c r="N159" s="5"/>
      <c r="O159" s="5"/>
    </row>
    <row r="160" spans="13:15" ht="13.5">
      <c r="M160" s="5">
        <v>157</v>
      </c>
      <c r="N160" s="5"/>
      <c r="O160" s="5"/>
    </row>
    <row r="161" spans="13:15" ht="13.5">
      <c r="M161" s="5">
        <v>158</v>
      </c>
      <c r="N161" s="5"/>
      <c r="O161" s="5"/>
    </row>
    <row r="162" spans="13:15" ht="13.5">
      <c r="M162" s="5">
        <v>159</v>
      </c>
      <c r="N162" s="5"/>
      <c r="O162" s="5"/>
    </row>
    <row r="163" spans="13:15" ht="13.5">
      <c r="M163" s="5">
        <v>160</v>
      </c>
      <c r="N163" s="5"/>
      <c r="O163" s="5"/>
    </row>
    <row r="164" spans="13:15" ht="13.5">
      <c r="M164" s="5">
        <v>161</v>
      </c>
      <c r="N164" s="5"/>
      <c r="O164" s="5"/>
    </row>
    <row r="165" spans="13:15" ht="13.5">
      <c r="M165" s="5">
        <v>162</v>
      </c>
      <c r="N165" s="5"/>
      <c r="O165" s="5"/>
    </row>
    <row r="166" spans="13:15" ht="13.5">
      <c r="M166" s="5">
        <v>163</v>
      </c>
      <c r="N166" s="5"/>
      <c r="O166" s="5"/>
    </row>
    <row r="167" spans="13:15" ht="13.5">
      <c r="M167" s="5">
        <v>164</v>
      </c>
      <c r="N167" s="5"/>
      <c r="O167" s="5"/>
    </row>
    <row r="168" spans="13:15" ht="13.5">
      <c r="M168" s="5">
        <v>165</v>
      </c>
      <c r="N168" s="5"/>
      <c r="O168" s="5"/>
    </row>
    <row r="169" spans="13:15" ht="13.5">
      <c r="M169" s="5">
        <v>166</v>
      </c>
      <c r="N169" s="5"/>
      <c r="O169" s="5"/>
    </row>
    <row r="170" spans="13:15" ht="13.5">
      <c r="M170" s="5">
        <v>167</v>
      </c>
      <c r="N170" s="5"/>
      <c r="O170" s="5"/>
    </row>
    <row r="171" spans="13:15" ht="13.5">
      <c r="M171" s="5">
        <v>168</v>
      </c>
      <c r="N171" s="5"/>
      <c r="O171" s="5"/>
    </row>
    <row r="172" spans="13:15" ht="13.5">
      <c r="M172" s="5">
        <v>169</v>
      </c>
      <c r="N172" s="5"/>
      <c r="O172" s="5"/>
    </row>
    <row r="173" spans="13:15" ht="13.5">
      <c r="M173" s="5">
        <v>170</v>
      </c>
      <c r="N173" s="5"/>
      <c r="O173" s="5"/>
    </row>
    <row r="174" spans="13:15" ht="13.5">
      <c r="M174" s="5">
        <v>171</v>
      </c>
      <c r="N174" s="5"/>
      <c r="O174" s="5"/>
    </row>
    <row r="175" spans="13:15" ht="13.5">
      <c r="M175" s="5">
        <v>172</v>
      </c>
      <c r="N175" s="5"/>
      <c r="O175" s="5"/>
    </row>
    <row r="176" spans="13:15" ht="13.5">
      <c r="M176" s="5">
        <v>173</v>
      </c>
      <c r="N176" s="5"/>
      <c r="O176" s="5"/>
    </row>
    <row r="177" spans="13:15" ht="13.5">
      <c r="M177" s="5">
        <v>174</v>
      </c>
      <c r="N177" s="5"/>
      <c r="O177" s="5"/>
    </row>
    <row r="178" spans="13:15" ht="13.5">
      <c r="M178" s="5">
        <v>175</v>
      </c>
      <c r="N178" s="5"/>
      <c r="O178" s="5"/>
    </row>
    <row r="179" spans="13:15" ht="13.5">
      <c r="M179" s="5">
        <v>176</v>
      </c>
      <c r="N179" s="5"/>
      <c r="O179" s="5"/>
    </row>
    <row r="180" spans="13:15" ht="13.5">
      <c r="M180" s="5">
        <v>177</v>
      </c>
      <c r="N180" s="5"/>
      <c r="O180" s="5"/>
    </row>
    <row r="181" spans="13:15" ht="13.5">
      <c r="M181" s="5">
        <v>178</v>
      </c>
      <c r="N181" s="5"/>
      <c r="O181" s="5"/>
    </row>
    <row r="182" spans="13:15" ht="13.5">
      <c r="M182" s="5">
        <v>179</v>
      </c>
      <c r="N182" s="5"/>
      <c r="O182" s="5"/>
    </row>
    <row r="183" spans="13:15" ht="13.5">
      <c r="M183" s="5">
        <v>180</v>
      </c>
      <c r="N183" s="5"/>
      <c r="O183" s="5"/>
    </row>
    <row r="184" spans="13:15" ht="13.5">
      <c r="M184" s="5">
        <v>181</v>
      </c>
      <c r="N184" s="5"/>
      <c r="O184" s="5"/>
    </row>
    <row r="185" spans="13:15" ht="13.5">
      <c r="M185" s="5">
        <v>182</v>
      </c>
      <c r="N185" s="5"/>
      <c r="O185" s="5"/>
    </row>
    <row r="186" spans="13:15" ht="13.5">
      <c r="M186" s="5">
        <v>183</v>
      </c>
      <c r="N186" s="5"/>
      <c r="O186" s="5"/>
    </row>
    <row r="187" spans="13:15" ht="13.5">
      <c r="M187" s="5">
        <v>184</v>
      </c>
      <c r="N187" s="5"/>
      <c r="O187" s="5"/>
    </row>
    <row r="188" spans="13:15" ht="13.5">
      <c r="M188" s="5">
        <v>185</v>
      </c>
      <c r="N188" s="5"/>
      <c r="O188" s="5"/>
    </row>
    <row r="189" spans="13:15" ht="13.5">
      <c r="M189" s="5">
        <v>186</v>
      </c>
      <c r="N189" s="5"/>
      <c r="O189" s="5"/>
    </row>
    <row r="190" spans="13:15" ht="13.5">
      <c r="M190" s="5">
        <v>187</v>
      </c>
      <c r="N190" s="5"/>
      <c r="O190" s="5"/>
    </row>
    <row r="191" spans="13:15" ht="13.5">
      <c r="M191" s="5">
        <v>188</v>
      </c>
      <c r="N191" s="5"/>
      <c r="O191" s="5"/>
    </row>
    <row r="192" spans="13:15" ht="13.5">
      <c r="M192" s="5">
        <v>189</v>
      </c>
      <c r="N192" s="5"/>
      <c r="O192" s="5"/>
    </row>
    <row r="193" spans="13:15" ht="13.5">
      <c r="M193" s="5">
        <v>190</v>
      </c>
      <c r="N193" s="5"/>
      <c r="O193" s="5"/>
    </row>
    <row r="194" spans="13:15" ht="13.5">
      <c r="M194" s="5">
        <v>191</v>
      </c>
      <c r="N194" s="5"/>
      <c r="O194" s="5"/>
    </row>
    <row r="195" spans="13:15" ht="13.5">
      <c r="M195" s="5">
        <v>192</v>
      </c>
      <c r="N195" s="5"/>
      <c r="O195" s="5"/>
    </row>
    <row r="196" spans="13:15" ht="13.5">
      <c r="M196" s="5">
        <v>193</v>
      </c>
      <c r="N196" s="5"/>
      <c r="O196" s="5"/>
    </row>
    <row r="197" spans="13:15" ht="13.5">
      <c r="M197" s="5">
        <v>194</v>
      </c>
      <c r="N197" s="5"/>
      <c r="O197" s="5"/>
    </row>
    <row r="198" spans="13:15" ht="13.5">
      <c r="M198" s="5">
        <v>195</v>
      </c>
      <c r="N198" s="5"/>
      <c r="O198" s="5"/>
    </row>
    <row r="199" spans="13:15" ht="13.5">
      <c r="M199" s="5">
        <v>196</v>
      </c>
      <c r="N199" s="5"/>
      <c r="O199" s="5"/>
    </row>
    <row r="200" spans="13:15" ht="13.5">
      <c r="M200" s="5">
        <v>197</v>
      </c>
      <c r="N200" s="5"/>
      <c r="O200" s="5"/>
    </row>
    <row r="201" spans="13:15" ht="13.5">
      <c r="M201" s="5">
        <v>198</v>
      </c>
      <c r="N201" s="5"/>
      <c r="O201" s="5"/>
    </row>
    <row r="202" spans="13:15" ht="13.5">
      <c r="M202" s="5">
        <v>199</v>
      </c>
      <c r="N202" s="5"/>
      <c r="O202" s="5"/>
    </row>
    <row r="203" spans="13:15" ht="13.5">
      <c r="M203" s="5">
        <v>200</v>
      </c>
      <c r="N203" s="5"/>
      <c r="O203" s="5"/>
    </row>
    <row r="204" ht="13.5">
      <c r="O204" s="8"/>
    </row>
  </sheetData>
  <mergeCells count="8">
    <mergeCell ref="H24:J24"/>
    <mergeCell ref="A1:E1"/>
    <mergeCell ref="A13:D13"/>
    <mergeCell ref="A15:D15"/>
    <mergeCell ref="A16:D16"/>
    <mergeCell ref="A14:B14"/>
    <mergeCell ref="H2:I2"/>
    <mergeCell ref="B20:C20"/>
  </mergeCells>
  <dataValidations count="1">
    <dataValidation allowBlank="1" showInputMessage="1" showErrorMessage="1" imeMode="off" sqref="B8"/>
  </dataValidations>
  <printOptions horizontalCentered="1"/>
  <pageMargins left="0.7874015748031497" right="0.7874015748031497" top="0.984251968503937" bottom="0.984251968503937" header="0.5118110236220472" footer="0.5118110236220472"/>
  <pageSetup horizontalDpi="600" verticalDpi="600" orientation="landscape" paperSize="9" scale="90" r:id="rId6"/>
  <rowBreaks count="1" manualBreakCount="1">
    <brk id="39" max="12" man="1"/>
  </rowBreaks>
  <colBreaks count="1" manualBreakCount="1">
    <brk id="12" max="65535" man="1"/>
  </colBreaks>
  <drawing r:id="rId5"/>
  <legacyDrawing r:id="rId4"/>
  <oleObjects>
    <oleObject progId="Equation.3" shapeId="1367642" r:id="rId1"/>
    <oleObject progId="Equation.3" shapeId="121542" r:id="rId2"/>
    <oleObject progId="Equation.3" shapeId="130287"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pc</cp:lastModifiedBy>
  <cp:lastPrinted>2006-03-12T12:13:23Z</cp:lastPrinted>
  <dcterms:created xsi:type="dcterms:W3CDTF">2006-03-10T13:54:39Z</dcterms:created>
  <dcterms:modified xsi:type="dcterms:W3CDTF">2006-05-19T12:16:13Z</dcterms:modified>
  <cp:category/>
  <cp:version/>
  <cp:contentType/>
  <cp:contentStatus/>
</cp:coreProperties>
</file>